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miche\Documents\1 REFORME 2019 2020 NX cours PVM\XL tableur\0 Année 2024 2025\"/>
    </mc:Choice>
  </mc:AlternateContent>
  <xr:revisionPtr revIDLastSave="0" documentId="13_ncr:1_{7757F841-52A4-4324-B825-E28B536CD153}" xr6:coauthVersionLast="47" xr6:coauthVersionMax="47" xr10:uidLastSave="{00000000-0000-0000-0000-000000000000}"/>
  <bookViews>
    <workbookView xWindow="-120" yWindow="-120" windowWidth="19440" windowHeight="15000" tabRatio="500" firstSheet="3" activeTab="5" xr2:uid="{9AADDA6E-9079-4838-BF90-11A941213655}"/>
  </bookViews>
  <sheets>
    <sheet name="Parcoursup" sheetId="18" r:id="rId1"/>
    <sheet name="projection BAC" sheetId="10" r:id="rId2"/>
    <sheet name="TG3 synth T1 rappel " sheetId="14" r:id="rId3"/>
    <sheet name="GO sujets 2025 " sheetId="21" r:id="rId4"/>
    <sheet name="Tg3 Trim 3" sheetId="1" r:id="rId5"/>
    <sheet name="Tgr 2 Trim 3" sheetId="2" r:id="rId6"/>
    <sheet name="GO" sheetId="20" r:id="rId7"/>
    <sheet name="1ere  Trim 3" sheetId="3" r:id="rId8"/>
    <sheet name="2nde 1 T 3" sheetId="4" r:id="rId9"/>
    <sheet name="2nde 2 T 3" sheetId="5" r:id="rId10"/>
    <sheet name="2nde 3 T 3" sheetId="19" r:id="rId11"/>
    <sheet name="TG3 synth T2" sheetId="11" r:id="rId12"/>
    <sheet name="Tg3 PP T1 à T2" sheetId="13" r:id="rId13"/>
    <sheet name="Tg3 T1 à T2 evol" sheetId="16" r:id="rId14"/>
    <sheet name="rattrapage" sheetId="9" r:id="rId15"/>
    <sheet name="Tg2 T2" sheetId="15" r:id="rId16"/>
  </sheets>
  <definedNames>
    <definedName name="_xlnm._FilterDatabase" localSheetId="11" hidden="1">'TG3 synth T2'!$X$3:$Y$43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4" l="1"/>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4" i="4"/>
  <c r="H5" i="20"/>
  <c r="H6" i="20"/>
  <c r="H7" i="20"/>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4" i="20"/>
  <c r="I31" i="19"/>
  <c r="H31" i="19"/>
  <c r="G31" i="19"/>
  <c r="U30" i="19"/>
  <c r="E30" i="19" s="1"/>
  <c r="F30" i="19"/>
  <c r="U29" i="19"/>
  <c r="E29" i="19" s="1"/>
  <c r="F29" i="19"/>
  <c r="U28" i="19"/>
  <c r="E28" i="19" s="1"/>
  <c r="J28" i="19" s="1"/>
  <c r="F28" i="19"/>
  <c r="U27" i="19"/>
  <c r="E27" i="19" s="1"/>
  <c r="F27" i="19"/>
  <c r="U26" i="19"/>
  <c r="E26" i="19" s="1"/>
  <c r="F26" i="19"/>
  <c r="U25" i="19"/>
  <c r="E25" i="19" s="1"/>
  <c r="F25" i="19"/>
  <c r="U24" i="19"/>
  <c r="E24" i="19" s="1"/>
  <c r="F24" i="19"/>
  <c r="U23" i="19"/>
  <c r="E23" i="19" s="1"/>
  <c r="F23" i="19"/>
  <c r="U22" i="19"/>
  <c r="E22" i="19" s="1"/>
  <c r="F22" i="19"/>
  <c r="U21" i="19"/>
  <c r="E21" i="19" s="1"/>
  <c r="F21" i="19"/>
  <c r="U20" i="19"/>
  <c r="E20" i="19" s="1"/>
  <c r="F20" i="19"/>
  <c r="U19" i="19"/>
  <c r="E19" i="19" s="1"/>
  <c r="F19" i="19"/>
  <c r="U18" i="19"/>
  <c r="E18" i="19" s="1"/>
  <c r="F18" i="19"/>
  <c r="U17" i="19"/>
  <c r="E17" i="19" s="1"/>
  <c r="F17" i="19"/>
  <c r="U16" i="19"/>
  <c r="E16" i="19" s="1"/>
  <c r="J16" i="19" s="1"/>
  <c r="F16" i="19"/>
  <c r="U15" i="19"/>
  <c r="E15" i="19" s="1"/>
  <c r="F15" i="19"/>
  <c r="U14" i="19"/>
  <c r="E14" i="19" s="1"/>
  <c r="F14" i="19"/>
  <c r="U13" i="19"/>
  <c r="E13" i="19" s="1"/>
  <c r="F13" i="19"/>
  <c r="U12" i="19"/>
  <c r="E12" i="19" s="1"/>
  <c r="F12" i="19"/>
  <c r="U11" i="19"/>
  <c r="E11" i="19" s="1"/>
  <c r="F11" i="19"/>
  <c r="U10" i="19"/>
  <c r="E10" i="19" s="1"/>
  <c r="F10" i="19"/>
  <c r="U9" i="19"/>
  <c r="E9" i="19" s="1"/>
  <c r="F9" i="19"/>
  <c r="U8" i="19"/>
  <c r="E8" i="19" s="1"/>
  <c r="F8" i="19"/>
  <c r="U7" i="19"/>
  <c r="E7" i="19" s="1"/>
  <c r="F7" i="19"/>
  <c r="U6" i="19"/>
  <c r="E6" i="19" s="1"/>
  <c r="F6" i="19"/>
  <c r="U5" i="19"/>
  <c r="E5" i="19" s="1"/>
  <c r="J5" i="19" s="1"/>
  <c r="F5" i="19"/>
  <c r="U4" i="19"/>
  <c r="F4" i="19"/>
  <c r="J11" i="19" l="1"/>
  <c r="J9" i="19"/>
  <c r="J30" i="19"/>
  <c r="J8" i="19"/>
  <c r="J25" i="19"/>
  <c r="J12" i="19"/>
  <c r="J21" i="19"/>
  <c r="J22" i="19"/>
  <c r="J24" i="19"/>
  <c r="J27" i="19"/>
  <c r="J14" i="19"/>
  <c r="J18" i="19"/>
  <c r="J6" i="19"/>
  <c r="J20" i="19"/>
  <c r="J13" i="19"/>
  <c r="J26" i="19"/>
  <c r="J29" i="19"/>
  <c r="J7" i="19"/>
  <c r="J23" i="19"/>
  <c r="J17" i="19"/>
  <c r="J10" i="19"/>
  <c r="J15" i="19"/>
  <c r="J19" i="19"/>
  <c r="F31" i="19"/>
  <c r="U31" i="19"/>
  <c r="E4" i="19"/>
  <c r="J4" i="19" l="1"/>
  <c r="J31" i="19" s="1"/>
  <c r="E31" i="19"/>
  <c r="H5" i="2" l="1"/>
  <c r="H6" i="2"/>
  <c r="H7" i="2"/>
  <c r="H8" i="2"/>
  <c r="H9" i="2"/>
  <c r="H10" i="2"/>
  <c r="H11" i="2"/>
  <c r="H12" i="2"/>
  <c r="H13" i="2"/>
  <c r="H14" i="2"/>
  <c r="H15" i="2"/>
  <c r="H16" i="2"/>
  <c r="H17" i="2"/>
  <c r="H18" i="2"/>
  <c r="H19" i="2"/>
  <c r="H20" i="2"/>
  <c r="H21" i="2"/>
  <c r="H22" i="2"/>
  <c r="H23" i="2"/>
  <c r="H24" i="2"/>
  <c r="H4" i="2"/>
  <c r="F25" i="2"/>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L6" i="1"/>
  <c r="M6" i="1" s="1"/>
  <c r="L7" i="1"/>
  <c r="L14" i="1"/>
  <c r="L27" i="1"/>
  <c r="M7" i="1"/>
  <c r="M14" i="1"/>
  <c r="W37" i="18"/>
  <c r="X37" i="18"/>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5" i="3"/>
  <c r="U4" i="5"/>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K4" i="1"/>
  <c r="G4" i="1"/>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4" i="16"/>
  <c r="C38" i="16"/>
  <c r="E38" i="16" s="1"/>
  <c r="D37" i="13"/>
  <c r="M16" i="1" l="1"/>
  <c r="M27" i="1"/>
  <c r="Y38" i="1"/>
  <c r="U3" i="5"/>
  <c r="D3" i="5" s="1"/>
  <c r="F38" i="1"/>
  <c r="H38" i="1"/>
  <c r="I38" i="1"/>
  <c r="J38" i="1"/>
  <c r="D31" i="5"/>
  <c r="D4" i="5"/>
  <c r="D5" i="5"/>
  <c r="D6" i="5"/>
  <c r="D7" i="5"/>
  <c r="D8" i="5"/>
  <c r="D9" i="5"/>
  <c r="D10" i="5"/>
  <c r="D11" i="5"/>
  <c r="D12" i="5"/>
  <c r="D13" i="5"/>
  <c r="D14" i="5"/>
  <c r="D15" i="5"/>
  <c r="D16" i="5"/>
  <c r="I16" i="5" s="1"/>
  <c r="D17" i="5"/>
  <c r="D18" i="5"/>
  <c r="D19" i="5"/>
  <c r="D20" i="5"/>
  <c r="D21" i="5"/>
  <c r="D22" i="5"/>
  <c r="D23" i="5"/>
  <c r="D24" i="5"/>
  <c r="D25" i="5"/>
  <c r="D26" i="5"/>
  <c r="D27" i="5"/>
  <c r="I27" i="5" s="1"/>
  <c r="D28" i="5"/>
  <c r="I28" i="5" s="1"/>
  <c r="D29" i="5"/>
  <c r="I29" i="5" s="1"/>
  <c r="D30" i="5"/>
  <c r="D32" i="5"/>
  <c r="D33" i="5"/>
  <c r="D34" i="5"/>
  <c r="D35" i="5"/>
  <c r="I35" i="5" s="1"/>
  <c r="T5" i="4"/>
  <c r="D5" i="4" s="1"/>
  <c r="T6" i="4"/>
  <c r="T7" i="4"/>
  <c r="D7" i="4" s="1"/>
  <c r="T8" i="4"/>
  <c r="D8" i="4" s="1"/>
  <c r="T9" i="4"/>
  <c r="D9" i="4" s="1"/>
  <c r="T10" i="4"/>
  <c r="D10" i="4" s="1"/>
  <c r="T11" i="4"/>
  <c r="D11" i="4" s="1"/>
  <c r="T12" i="4"/>
  <c r="D12" i="4" s="1"/>
  <c r="T13" i="4"/>
  <c r="D13" i="4" s="1"/>
  <c r="T14" i="4"/>
  <c r="D14" i="4" s="1"/>
  <c r="T15" i="4"/>
  <c r="D15" i="4" s="1"/>
  <c r="T16" i="4"/>
  <c r="D16" i="4" s="1"/>
  <c r="T17" i="4"/>
  <c r="D17" i="4" s="1"/>
  <c r="T18" i="4"/>
  <c r="D18" i="4" s="1"/>
  <c r="T19" i="4"/>
  <c r="D19" i="4" s="1"/>
  <c r="T20" i="4"/>
  <c r="D20" i="4" s="1"/>
  <c r="T21" i="4"/>
  <c r="D21" i="4" s="1"/>
  <c r="T22" i="4"/>
  <c r="D22" i="4" s="1"/>
  <c r="T23" i="4"/>
  <c r="D23" i="4" s="1"/>
  <c r="T24" i="4"/>
  <c r="D24" i="4" s="1"/>
  <c r="T25" i="4"/>
  <c r="D25" i="4" s="1"/>
  <c r="T26" i="4"/>
  <c r="D26" i="4" s="1"/>
  <c r="T27" i="4"/>
  <c r="D27" i="4" s="1"/>
  <c r="T28" i="4"/>
  <c r="D28" i="4" s="1"/>
  <c r="T29" i="4"/>
  <c r="D29" i="4" s="1"/>
  <c r="T30" i="4"/>
  <c r="D30" i="4" s="1"/>
  <c r="T31" i="4"/>
  <c r="D31" i="4" s="1"/>
  <c r="T32" i="4"/>
  <c r="D32" i="4" s="1"/>
  <c r="T33" i="4"/>
  <c r="D33" i="4" s="1"/>
  <c r="T34" i="4"/>
  <c r="E6" i="4"/>
  <c r="E24" i="4"/>
  <c r="V6" i="3"/>
  <c r="J6" i="3" s="1"/>
  <c r="K6" i="3" s="1"/>
  <c r="V7" i="3"/>
  <c r="J7" i="3" s="1"/>
  <c r="K7" i="3" s="1"/>
  <c r="V8" i="3"/>
  <c r="J8" i="3" s="1"/>
  <c r="K8" i="3" s="1"/>
  <c r="V9" i="3"/>
  <c r="J9" i="3" s="1"/>
  <c r="V10" i="3"/>
  <c r="J10" i="3" s="1"/>
  <c r="K10" i="3" s="1"/>
  <c r="V11" i="3"/>
  <c r="J11" i="3" s="1"/>
  <c r="K11" i="3" s="1"/>
  <c r="V12" i="3"/>
  <c r="J12" i="3" s="1"/>
  <c r="K12" i="3" s="1"/>
  <c r="V13" i="3"/>
  <c r="J13" i="3" s="1"/>
  <c r="V14" i="3"/>
  <c r="J14" i="3" s="1"/>
  <c r="K14" i="3" s="1"/>
  <c r="V15" i="3"/>
  <c r="J15" i="3" s="1"/>
  <c r="K15" i="3" s="1"/>
  <c r="V16" i="3"/>
  <c r="J16" i="3" s="1"/>
  <c r="K16" i="3" s="1"/>
  <c r="V17" i="3"/>
  <c r="J17" i="3" s="1"/>
  <c r="V18" i="3"/>
  <c r="J18" i="3" s="1"/>
  <c r="K18" i="3" s="1"/>
  <c r="V19" i="3"/>
  <c r="J19" i="3" s="1"/>
  <c r="V20" i="3"/>
  <c r="J20" i="3" s="1"/>
  <c r="K20" i="3" s="1"/>
  <c r="V21" i="3"/>
  <c r="J21" i="3" s="1"/>
  <c r="K21" i="3" s="1"/>
  <c r="V22" i="3"/>
  <c r="J22" i="3" s="1"/>
  <c r="K22" i="3" s="1"/>
  <c r="V23" i="3"/>
  <c r="J23" i="3" s="1"/>
  <c r="V24" i="3"/>
  <c r="J24" i="3" s="1"/>
  <c r="V25" i="3"/>
  <c r="J25" i="3" s="1"/>
  <c r="V26" i="3"/>
  <c r="J26" i="3" s="1"/>
  <c r="K26" i="3" s="1"/>
  <c r="V27" i="3"/>
  <c r="J27" i="3" s="1"/>
  <c r="K27" i="3" s="1"/>
  <c r="V28" i="3"/>
  <c r="J28" i="3" s="1"/>
  <c r="K28" i="3" s="1"/>
  <c r="V29" i="3"/>
  <c r="J29" i="3" s="1"/>
  <c r="V30" i="3"/>
  <c r="J30" i="3" s="1"/>
  <c r="K30" i="3" s="1"/>
  <c r="V31" i="3"/>
  <c r="J31" i="3" s="1"/>
  <c r="K31" i="3" s="1"/>
  <c r="V32" i="3"/>
  <c r="J32" i="3" s="1"/>
  <c r="K32" i="3" s="1"/>
  <c r="V33" i="3"/>
  <c r="J33" i="3" s="1"/>
  <c r="V34" i="3"/>
  <c r="J34" i="3" s="1"/>
  <c r="K34" i="3" s="1"/>
  <c r="V35" i="3"/>
  <c r="J35" i="3" s="1"/>
  <c r="K35" i="3" s="1"/>
  <c r="V36" i="3"/>
  <c r="J36" i="3" s="1"/>
  <c r="K36" i="3" s="1"/>
  <c r="V37" i="3"/>
  <c r="J37" i="3" s="1"/>
  <c r="K37" i="3" s="1"/>
  <c r="AA5" i="2"/>
  <c r="N5" i="2" s="1"/>
  <c r="AA6" i="2"/>
  <c r="N6" i="2" s="1"/>
  <c r="AA7" i="2"/>
  <c r="N7" i="2" s="1"/>
  <c r="AA8" i="2"/>
  <c r="N8" i="2" s="1"/>
  <c r="AA9" i="2"/>
  <c r="N9" i="2" s="1"/>
  <c r="AA10" i="2"/>
  <c r="N10" i="2" s="1"/>
  <c r="AA11" i="2"/>
  <c r="N11" i="2" s="1"/>
  <c r="AA12" i="2"/>
  <c r="N12" i="2" s="1"/>
  <c r="AA13" i="2"/>
  <c r="N13" i="2" s="1"/>
  <c r="AA14" i="2"/>
  <c r="N14" i="2" s="1"/>
  <c r="AA15" i="2"/>
  <c r="N15" i="2" s="1"/>
  <c r="AA16" i="2"/>
  <c r="N16" i="2" s="1"/>
  <c r="AA17" i="2"/>
  <c r="N17" i="2" s="1"/>
  <c r="AA18" i="2"/>
  <c r="N18" i="2" s="1"/>
  <c r="AA19" i="2"/>
  <c r="N19" i="2" s="1"/>
  <c r="AA20" i="2"/>
  <c r="N20" i="2" s="1"/>
  <c r="AA21" i="2"/>
  <c r="N21" i="2" s="1"/>
  <c r="AA22" i="2"/>
  <c r="N22" i="2" s="1"/>
  <c r="AA23" i="2"/>
  <c r="N23" i="2" s="1"/>
  <c r="AA24" i="2"/>
  <c r="N24" i="2" s="1"/>
  <c r="Y5" i="1"/>
  <c r="L5" i="1" s="1"/>
  <c r="M5" i="1" s="1"/>
  <c r="Y6" i="1"/>
  <c r="Y7" i="1"/>
  <c r="Y8" i="1"/>
  <c r="L8" i="1" s="1"/>
  <c r="M8" i="1" s="1"/>
  <c r="Y9" i="1"/>
  <c r="L9" i="1" s="1"/>
  <c r="M9" i="1" s="1"/>
  <c r="Y10" i="1"/>
  <c r="L10" i="1" s="1"/>
  <c r="M10" i="1" s="1"/>
  <c r="Y11" i="1"/>
  <c r="L11" i="1" s="1"/>
  <c r="M11" i="1" s="1"/>
  <c r="Y12" i="1"/>
  <c r="L12" i="1" s="1"/>
  <c r="M12" i="1" s="1"/>
  <c r="Y13" i="1"/>
  <c r="L13" i="1" s="1"/>
  <c r="M13" i="1" s="1"/>
  <c r="Y14" i="1"/>
  <c r="Y15" i="1"/>
  <c r="L15" i="1" s="1"/>
  <c r="M15" i="1" s="1"/>
  <c r="Y16" i="1"/>
  <c r="L16" i="1" s="1"/>
  <c r="Y17" i="1"/>
  <c r="L17" i="1" s="1"/>
  <c r="M17" i="1" s="1"/>
  <c r="Y18" i="1"/>
  <c r="L18" i="1" s="1"/>
  <c r="M18" i="1" s="1"/>
  <c r="Y19" i="1"/>
  <c r="L19" i="1" s="1"/>
  <c r="M19" i="1" s="1"/>
  <c r="Y20" i="1"/>
  <c r="L20" i="1" s="1"/>
  <c r="M20" i="1" s="1"/>
  <c r="Y21" i="1"/>
  <c r="L21" i="1" s="1"/>
  <c r="M21" i="1" s="1"/>
  <c r="Y22" i="1"/>
  <c r="L22" i="1" s="1"/>
  <c r="M22" i="1" s="1"/>
  <c r="Y23" i="1"/>
  <c r="L23" i="1" s="1"/>
  <c r="M23" i="1" s="1"/>
  <c r="Y24" i="1"/>
  <c r="L24" i="1" s="1"/>
  <c r="M24" i="1" s="1"/>
  <c r="Y25" i="1"/>
  <c r="L25" i="1" s="1"/>
  <c r="M25" i="1" s="1"/>
  <c r="Y26" i="1"/>
  <c r="L26" i="1" s="1"/>
  <c r="M26" i="1" s="1"/>
  <c r="Y27" i="1"/>
  <c r="Y28" i="1"/>
  <c r="L28" i="1" s="1"/>
  <c r="M28" i="1" s="1"/>
  <c r="Y29" i="1"/>
  <c r="L29" i="1" s="1"/>
  <c r="M29" i="1" s="1"/>
  <c r="Y30" i="1"/>
  <c r="L30" i="1" s="1"/>
  <c r="M30" i="1" s="1"/>
  <c r="Y31" i="1"/>
  <c r="L31" i="1" s="1"/>
  <c r="M31" i="1" s="1"/>
  <c r="Y32" i="1"/>
  <c r="L32" i="1" s="1"/>
  <c r="M32" i="1" s="1"/>
  <c r="Y33" i="1"/>
  <c r="L33" i="1" s="1"/>
  <c r="M33" i="1" s="1"/>
  <c r="Y34" i="1"/>
  <c r="L34" i="1" s="1"/>
  <c r="M34" i="1" s="1"/>
  <c r="Y35" i="1"/>
  <c r="L35" i="1" s="1"/>
  <c r="M35" i="1" s="1"/>
  <c r="Y36" i="1"/>
  <c r="L36" i="1" s="1"/>
  <c r="M36" i="1" s="1"/>
  <c r="Y37" i="1"/>
  <c r="L37" i="1" s="1"/>
  <c r="M37" i="1" s="1"/>
  <c r="V5" i="3"/>
  <c r="J5" i="3" s="1"/>
  <c r="K5" i="3" s="1"/>
  <c r="G38" i="3"/>
  <c r="H38" i="3"/>
  <c r="I38" i="3"/>
  <c r="E4" i="4"/>
  <c r="F35" i="4"/>
  <c r="G35" i="4"/>
  <c r="H35" i="4"/>
  <c r="F36" i="5"/>
  <c r="G36" i="5"/>
  <c r="H36" i="5"/>
  <c r="Y4" i="1"/>
  <c r="L4" i="1" s="1"/>
  <c r="E38" i="1"/>
  <c r="AA4" i="2"/>
  <c r="N4" i="2" s="1"/>
  <c r="G25" i="2"/>
  <c r="J25" i="2"/>
  <c r="K25" i="2"/>
  <c r="L25" i="2"/>
  <c r="I10" i="5" l="1"/>
  <c r="I26" i="5"/>
  <c r="I14" i="5"/>
  <c r="I18" i="5"/>
  <c r="I30" i="5"/>
  <c r="I6" i="5"/>
  <c r="I31" i="5"/>
  <c r="I34" i="5"/>
  <c r="I33" i="5"/>
  <c r="I25" i="5"/>
  <c r="I21" i="5"/>
  <c r="I17" i="5"/>
  <c r="I13" i="5"/>
  <c r="I9" i="5"/>
  <c r="I5" i="5"/>
  <c r="I32" i="5"/>
  <c r="I24" i="5"/>
  <c r="I20" i="5"/>
  <c r="I12" i="5"/>
  <c r="I8" i="5"/>
  <c r="I4" i="5"/>
  <c r="I23" i="5"/>
  <c r="I19" i="5"/>
  <c r="I15" i="5"/>
  <c r="I11" i="5"/>
  <c r="I7" i="5"/>
  <c r="I3" i="5"/>
  <c r="I22" i="5"/>
  <c r="K38" i="1"/>
  <c r="E36" i="5"/>
  <c r="K25" i="3"/>
  <c r="K17" i="3"/>
  <c r="K33" i="3"/>
  <c r="K13" i="3"/>
  <c r="K19" i="3"/>
  <c r="K29" i="3"/>
  <c r="K24" i="3"/>
  <c r="K9" i="3"/>
  <c r="K23" i="3"/>
  <c r="M25" i="2"/>
  <c r="G38" i="1"/>
  <c r="L38" i="1"/>
  <c r="E35" i="4"/>
  <c r="O6" i="2"/>
  <c r="M4" i="1"/>
  <c r="O9" i="2"/>
  <c r="O22" i="2"/>
  <c r="O17" i="2"/>
  <c r="O16" i="2"/>
  <c r="O8" i="2"/>
  <c r="O19" i="2"/>
  <c r="O23" i="2"/>
  <c r="O15" i="2"/>
  <c r="O11" i="2"/>
  <c r="O7" i="2"/>
  <c r="O12" i="2"/>
  <c r="O10" i="2"/>
  <c r="O14" i="2"/>
  <c r="O21" i="2"/>
  <c r="O13" i="2"/>
  <c r="O5" i="2"/>
  <c r="O4" i="2"/>
  <c r="O24" i="2"/>
  <c r="O20" i="2"/>
  <c r="F38" i="3"/>
  <c r="D36" i="5"/>
  <c r="U36" i="5"/>
  <c r="N25" i="2"/>
  <c r="O18" i="2"/>
  <c r="H25" i="2"/>
  <c r="J38" i="3"/>
  <c r="K38" i="3" l="1"/>
  <c r="I36" i="5"/>
  <c r="M38" i="1"/>
  <c r="O25" i="2"/>
  <c r="T4" i="4"/>
  <c r="D4" i="4" s="1"/>
  <c r="T35" i="4" l="1"/>
  <c r="D35" i="4" s="1"/>
  <c r="I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GARNAUD Michel</author>
  </authors>
  <commentList>
    <comment ref="B23" authorId="0" shapeId="0" xr:uid="{C7C9702E-29C5-41C0-AA37-56AFBA42E080}">
      <text>
        <r>
          <rPr>
            <b/>
            <sz val="9"/>
            <color indexed="81"/>
            <rFont val="Tahoma"/>
            <family val="2"/>
          </rPr>
          <t>GARNAUD Michel:</t>
        </r>
        <r>
          <rPr>
            <sz val="9"/>
            <color indexed="81"/>
            <rFont val="Tahoma"/>
            <family val="2"/>
          </rPr>
          <t xml:space="preserve">
hamm</t>
        </r>
      </text>
    </comment>
  </commentList>
</comments>
</file>

<file path=xl/sharedStrings.xml><?xml version="1.0" encoding="utf-8"?>
<sst xmlns="http://schemas.openxmlformats.org/spreadsheetml/2006/main" count="1650" uniqueCount="752">
  <si>
    <t>Nom…</t>
  </si>
  <si>
    <t>…prénom</t>
  </si>
  <si>
    <t>QCM 5</t>
  </si>
  <si>
    <t>Implik</t>
  </si>
  <si>
    <t xml:space="preserve">classement </t>
  </si>
  <si>
    <t>S1</t>
  </si>
  <si>
    <t>S2</t>
  </si>
  <si>
    <t>S3</t>
  </si>
  <si>
    <t>S4</t>
  </si>
  <si>
    <t>S5</t>
  </si>
  <si>
    <t>S6</t>
  </si>
  <si>
    <t>S7</t>
  </si>
  <si>
    <t>S8</t>
  </si>
  <si>
    <t>S9</t>
  </si>
  <si>
    <t>Pts plus</t>
  </si>
  <si>
    <t xml:space="preserve">...et moins </t>
  </si>
  <si>
    <t xml:space="preserve">S2 </t>
  </si>
  <si>
    <t>pts</t>
  </si>
  <si>
    <t xml:space="preserve">… moins </t>
  </si>
  <si>
    <t>1G4</t>
  </si>
  <si>
    <t>pts +</t>
  </si>
  <si>
    <t>classe 2nde 1</t>
  </si>
  <si>
    <t>MSC</t>
  </si>
  <si>
    <r>
      <rPr>
        <b/>
        <sz val="12"/>
        <color indexed="10"/>
        <rFont val="Arial"/>
        <family val="2"/>
        <charset val="1"/>
      </rPr>
      <t xml:space="preserve">classe 2nde </t>
    </r>
    <r>
      <rPr>
        <b/>
        <sz val="8"/>
        <color indexed="10"/>
        <rFont val="Arial"/>
        <family val="2"/>
      </rPr>
      <t>3</t>
    </r>
  </si>
  <si>
    <t>Rattrapage Q.c.s.</t>
  </si>
  <si>
    <t>SECONDES</t>
  </si>
  <si>
    <t>BB</t>
  </si>
  <si>
    <t>QCM 1</t>
  </si>
  <si>
    <t xml:space="preserve">Chloé </t>
  </si>
  <si>
    <t>G3 = 34</t>
  </si>
  <si>
    <t>BELLATRECHE MANIL</t>
  </si>
  <si>
    <t>BENAMARA--AUCLER PRUNE</t>
  </si>
  <si>
    <t>BESSOUYEH ZEINA</t>
  </si>
  <si>
    <t>BOUKOUNA ADAM</t>
  </si>
  <si>
    <t>CHERRAD INES</t>
  </si>
  <si>
    <t>DELESSARD CHLOE</t>
  </si>
  <si>
    <t>DELISLE JONAH</t>
  </si>
  <si>
    <t>DELVART MANON</t>
  </si>
  <si>
    <t>DEVY LORENA</t>
  </si>
  <si>
    <t>DI POMPEO MASSIMO</t>
  </si>
  <si>
    <t>DUTAILLY HUGO</t>
  </si>
  <si>
    <t>EDDAOUE SARA</t>
  </si>
  <si>
    <t>EYOKA SARAH</t>
  </si>
  <si>
    <t>FAHS ZAHRA</t>
  </si>
  <si>
    <t>FIRMIN CHIARA</t>
  </si>
  <si>
    <t>GREGOIRE--PILET NEREA</t>
  </si>
  <si>
    <t>KABLI ANAS</t>
  </si>
  <si>
    <t>LACASTE--HOAR VALENTIN</t>
  </si>
  <si>
    <t>LAHSSINI ILYANE</t>
  </si>
  <si>
    <t>LE NINIVEN MATHIEU</t>
  </si>
  <si>
    <t>LEBOEUF THOMAS</t>
  </si>
  <si>
    <t>MAHIOU ZAHRA</t>
  </si>
  <si>
    <t>MARTINS HUGO</t>
  </si>
  <si>
    <t>MAYAMONA ANJO</t>
  </si>
  <si>
    <t>MENDEZ JULIA</t>
  </si>
  <si>
    <t>NESTORET ELYNA</t>
  </si>
  <si>
    <t>RAMANIRABAHOAKA TIMOTY</t>
  </si>
  <si>
    <t>RIBEIRO ELENA</t>
  </si>
  <si>
    <t>RODIAN JULES</t>
  </si>
  <si>
    <t>SOW RAYAN</t>
  </si>
  <si>
    <t>TANNIOU MATTEO</t>
  </si>
  <si>
    <t>TODOROV RAPHAEL</t>
  </si>
  <si>
    <t>TRABELSI RAYAN</t>
  </si>
  <si>
    <t>VANHAMME FAUSTINE</t>
  </si>
  <si>
    <t>Moyenne générale</t>
  </si>
  <si>
    <t>Moyenne minimale</t>
  </si>
  <si>
    <t>Moyenne maximale</t>
  </si>
  <si>
    <t>% inférieur à 8</t>
  </si>
  <si>
    <t>% entre 8 et 12</t>
  </si>
  <si>
    <t>% supérieur à 12</t>
  </si>
  <si>
    <t>Manil</t>
  </si>
  <si>
    <t xml:space="preserve">Prune </t>
  </si>
  <si>
    <t xml:space="preserve">Zeina </t>
  </si>
  <si>
    <t>Adam</t>
  </si>
  <si>
    <t>Ines</t>
  </si>
  <si>
    <t>Jonah</t>
  </si>
  <si>
    <t>Manon</t>
  </si>
  <si>
    <t>Lorena</t>
  </si>
  <si>
    <t>Massimo</t>
  </si>
  <si>
    <t>Hugo</t>
  </si>
  <si>
    <t>Sara</t>
  </si>
  <si>
    <t>Sarah</t>
  </si>
  <si>
    <t>Zahra</t>
  </si>
  <si>
    <t>Chiara</t>
  </si>
  <si>
    <t>Nerea</t>
  </si>
  <si>
    <t>Anas</t>
  </si>
  <si>
    <t>Valentin</t>
  </si>
  <si>
    <t>Sam</t>
  </si>
  <si>
    <t>MILLET ADAM</t>
  </si>
  <si>
    <t>WU HELENE</t>
  </si>
  <si>
    <t>YU FREDERIC</t>
  </si>
  <si>
    <t>1G5</t>
  </si>
  <si>
    <t>1G7</t>
  </si>
  <si>
    <t>DIAZ DIEGO</t>
  </si>
  <si>
    <t xml:space="preserve">Amina </t>
  </si>
  <si>
    <t>Diego</t>
  </si>
  <si>
    <t>Eden</t>
  </si>
  <si>
    <t>Geoffrey</t>
  </si>
  <si>
    <t>Lucas</t>
  </si>
  <si>
    <t>Angelina</t>
  </si>
  <si>
    <t>Louna</t>
  </si>
  <si>
    <t>Flavie</t>
  </si>
  <si>
    <t>Daryl</t>
  </si>
  <si>
    <t>Anatole</t>
  </si>
  <si>
    <t>Tiago</t>
  </si>
  <si>
    <t>Stanislas</t>
  </si>
  <si>
    <t>Nina</t>
  </si>
  <si>
    <t>Cedric</t>
  </si>
  <si>
    <t xml:space="preserve">Alexandre </t>
  </si>
  <si>
    <t xml:space="preserve">Dylan </t>
  </si>
  <si>
    <t>Erica</t>
  </si>
  <si>
    <t xml:space="preserve">ANTUNES DE ALMEIDA </t>
  </si>
  <si>
    <t xml:space="preserve">AYDIN </t>
  </si>
  <si>
    <t xml:space="preserve">BOREL </t>
  </si>
  <si>
    <t xml:space="preserve">BRAGA FERNANDES </t>
  </si>
  <si>
    <t xml:space="preserve">Lyna </t>
  </si>
  <si>
    <t xml:space="preserve">TG 2 </t>
  </si>
  <si>
    <t>TG 5</t>
  </si>
  <si>
    <t>TG 2</t>
  </si>
  <si>
    <t>Paul louis</t>
  </si>
  <si>
    <t xml:space="preserve">CHEBBI </t>
  </si>
  <si>
    <t xml:space="preserve">ERRERA </t>
  </si>
  <si>
    <t xml:space="preserve">FERNANDES </t>
  </si>
  <si>
    <t>Ansmia</t>
  </si>
  <si>
    <t xml:space="preserve">FLAMBARD </t>
  </si>
  <si>
    <t xml:space="preserve">GRAND </t>
  </si>
  <si>
    <t>GUERRY</t>
  </si>
  <si>
    <t xml:space="preserve">HANHART </t>
  </si>
  <si>
    <t xml:space="preserve">HUYNH </t>
  </si>
  <si>
    <t xml:space="preserve">JUMEILLE </t>
  </si>
  <si>
    <t xml:space="preserve">MOKHTAR </t>
  </si>
  <si>
    <t xml:space="preserve">PARTY </t>
  </si>
  <si>
    <t xml:space="preserve">TEIXEIRA </t>
  </si>
  <si>
    <t>TSIANGANA</t>
  </si>
  <si>
    <t xml:space="preserve">ZHENG </t>
  </si>
  <si>
    <t xml:space="preserve">YE </t>
  </si>
  <si>
    <t xml:space="preserve">ZOUBERT </t>
  </si>
  <si>
    <t>Imran</t>
  </si>
  <si>
    <t xml:space="preserve"> Lyna</t>
  </si>
  <si>
    <t>Titouan</t>
  </si>
  <si>
    <t>Maxance</t>
  </si>
  <si>
    <t>Anis</t>
  </si>
  <si>
    <t>Leonard</t>
  </si>
  <si>
    <t>Daren</t>
  </si>
  <si>
    <t>Tony</t>
  </si>
  <si>
    <t>Thibault</t>
  </si>
  <si>
    <t>Mayssa</t>
  </si>
  <si>
    <t>Jade</t>
  </si>
  <si>
    <t>Lindsay</t>
  </si>
  <si>
    <t>Chrissange</t>
  </si>
  <si>
    <t>Thomas</t>
  </si>
  <si>
    <t>Jughurtha</t>
  </si>
  <si>
    <t>Safiya</t>
  </si>
  <si>
    <t>Mathilde</t>
  </si>
  <si>
    <t>Aymeric</t>
  </si>
  <si>
    <t>Jules</t>
  </si>
  <si>
    <t>Automne</t>
  </si>
  <si>
    <t>Mathieu</t>
  </si>
  <si>
    <t>Meryle</t>
  </si>
  <si>
    <t>Clothilde</t>
  </si>
  <si>
    <t>Lilyrose</t>
  </si>
  <si>
    <t>Rime</t>
  </si>
  <si>
    <t>Alexandre</t>
  </si>
  <si>
    <t>Tayssir</t>
  </si>
  <si>
    <t>Patrick</t>
  </si>
  <si>
    <t>Helene</t>
  </si>
  <si>
    <t>Frederic</t>
  </si>
  <si>
    <t>Ismael</t>
  </si>
  <si>
    <t xml:space="preserve">AISSI </t>
  </si>
  <si>
    <t xml:space="preserve">ASSOUMANI </t>
  </si>
  <si>
    <t xml:space="preserve">BEKKAT </t>
  </si>
  <si>
    <t xml:space="preserve">BELLET </t>
  </si>
  <si>
    <t xml:space="preserve">BOUZIANE </t>
  </si>
  <si>
    <t xml:space="preserve">BUSSELIER </t>
  </si>
  <si>
    <t xml:space="preserve">CALDERON-ANDRE </t>
  </si>
  <si>
    <t xml:space="preserve">CHELLA </t>
  </si>
  <si>
    <t xml:space="preserve">CRESPINEE </t>
  </si>
  <si>
    <t xml:space="preserve">DERET </t>
  </si>
  <si>
    <t xml:space="preserve">DUMARQUEZ </t>
  </si>
  <si>
    <t xml:space="preserve">ELENGA ITOUA </t>
  </si>
  <si>
    <t xml:space="preserve">FERREIRA </t>
  </si>
  <si>
    <t xml:space="preserve">FLAMIN-LEANDRI </t>
  </si>
  <si>
    <t xml:space="preserve">FOUCHAL </t>
  </si>
  <si>
    <t xml:space="preserve">GUIRRE </t>
  </si>
  <si>
    <t xml:space="preserve">IACOBELLI </t>
  </si>
  <si>
    <t xml:space="preserve">JORAND </t>
  </si>
  <si>
    <t xml:space="preserve">LACHAUX </t>
  </si>
  <si>
    <t xml:space="preserve">LAGARDE </t>
  </si>
  <si>
    <t xml:space="preserve">MARTINEZ </t>
  </si>
  <si>
    <t xml:space="preserve">OLIER </t>
  </si>
  <si>
    <t>PRIORET</t>
  </si>
  <si>
    <t xml:space="preserve">SENTENAC </t>
  </si>
  <si>
    <t xml:space="preserve">SAIH </t>
  </si>
  <si>
    <t xml:space="preserve">TAHARI </t>
  </si>
  <si>
    <t xml:space="preserve">VERNERET </t>
  </si>
  <si>
    <t xml:space="preserve">ZEMIT CHATTI </t>
  </si>
  <si>
    <t xml:space="preserve">ZIMMERMANN </t>
  </si>
  <si>
    <t xml:space="preserve">ANTUNES </t>
  </si>
  <si>
    <t xml:space="preserve">BRAGA </t>
  </si>
  <si>
    <t xml:space="preserve">BELLATRECHE </t>
  </si>
  <si>
    <t xml:space="preserve">BENAMARA-AUCLER </t>
  </si>
  <si>
    <t xml:space="preserve">BESSOUYEH </t>
  </si>
  <si>
    <t xml:space="preserve">BOUKOUNA </t>
  </si>
  <si>
    <t xml:space="preserve">CHERRAD </t>
  </si>
  <si>
    <t xml:space="preserve">DELESSARD </t>
  </si>
  <si>
    <t>DELISLE</t>
  </si>
  <si>
    <t>DELVART</t>
  </si>
  <si>
    <t xml:space="preserve">DEVY </t>
  </si>
  <si>
    <t xml:space="preserve">DI POMPEO </t>
  </si>
  <si>
    <t xml:space="preserve">DUTAILLY </t>
  </si>
  <si>
    <t xml:space="preserve">EDDAOUE </t>
  </si>
  <si>
    <t xml:space="preserve">EYOKA </t>
  </si>
  <si>
    <t xml:space="preserve">FAHS </t>
  </si>
  <si>
    <t xml:space="preserve">FIRMIN </t>
  </si>
  <si>
    <t>GREGOIRE-PILET</t>
  </si>
  <si>
    <t>KABLI</t>
  </si>
  <si>
    <t xml:space="preserve">LACASTE-HOAR </t>
  </si>
  <si>
    <t xml:space="preserve">LE NINIVEN </t>
  </si>
  <si>
    <t>LEBOEUF</t>
  </si>
  <si>
    <t xml:space="preserve">MARTINS </t>
  </si>
  <si>
    <t xml:space="preserve">MAYAMONA </t>
  </si>
  <si>
    <t xml:space="preserve">MENDEZ </t>
  </si>
  <si>
    <t>Ilyane</t>
  </si>
  <si>
    <t>Zahara</t>
  </si>
  <si>
    <t>Anjo</t>
  </si>
  <si>
    <t>Julia</t>
  </si>
  <si>
    <t>Elyna</t>
  </si>
  <si>
    <t>Timoty</t>
  </si>
  <si>
    <t>Elena</t>
  </si>
  <si>
    <t>Rayan</t>
  </si>
  <si>
    <t>Matteo</t>
  </si>
  <si>
    <t>Raphael</t>
  </si>
  <si>
    <t>Faustine</t>
  </si>
  <si>
    <t xml:space="preserve">LAHSSINI </t>
  </si>
  <si>
    <t xml:space="preserve">MAHIOU </t>
  </si>
  <si>
    <t xml:space="preserve">NESTORET </t>
  </si>
  <si>
    <t xml:space="preserve">RAMANIRABAHOAKA </t>
  </si>
  <si>
    <t xml:space="preserve">RIBEIRO </t>
  </si>
  <si>
    <t>RODIAN</t>
  </si>
  <si>
    <t>SOW</t>
  </si>
  <si>
    <t xml:space="preserve">TANNIOU </t>
  </si>
  <si>
    <t xml:space="preserve">TODOROV </t>
  </si>
  <si>
    <t xml:space="preserve">TRABELSI </t>
  </si>
  <si>
    <t>VANHAMME</t>
  </si>
  <si>
    <t>BENAMARA</t>
  </si>
  <si>
    <t>Lucia</t>
  </si>
  <si>
    <t>Noachim</t>
  </si>
  <si>
    <t>Ruben</t>
  </si>
  <si>
    <t>Tristan</t>
  </si>
  <si>
    <t>Emy</t>
  </si>
  <si>
    <t>Melissa</t>
  </si>
  <si>
    <t>Youann</t>
  </si>
  <si>
    <t>Doriane</t>
  </si>
  <si>
    <t>Amelia</t>
  </si>
  <si>
    <t>Anais</t>
  </si>
  <si>
    <t>Alicia</t>
  </si>
  <si>
    <t>Dounia</t>
  </si>
  <si>
    <t>Iris</t>
  </si>
  <si>
    <t>Caroline</t>
  </si>
  <si>
    <t>Jeanne</t>
  </si>
  <si>
    <t>Sinhxai</t>
  </si>
  <si>
    <t>Maelys</t>
  </si>
  <si>
    <t>Alice</t>
  </si>
  <si>
    <t>Ilias</t>
  </si>
  <si>
    <t>Charles edwin</t>
  </si>
  <si>
    <t>Sofia</t>
  </si>
  <si>
    <t>Mahalia</t>
  </si>
  <si>
    <t>Khongorzul</t>
  </si>
  <si>
    <t>Jacob</t>
  </si>
  <si>
    <t>Maryjes</t>
  </si>
  <si>
    <t>Martin</t>
  </si>
  <si>
    <t xml:space="preserve">ALBERT </t>
  </si>
  <si>
    <t xml:space="preserve">ARZA CEBADA </t>
  </si>
  <si>
    <t xml:space="preserve">BALLOT </t>
  </si>
  <si>
    <t xml:space="preserve">BARBE </t>
  </si>
  <si>
    <t xml:space="preserve">CLAUDE </t>
  </si>
  <si>
    <t xml:space="preserve">CREMILLIAC </t>
  </si>
  <si>
    <t xml:space="preserve">DUARTE COSTA </t>
  </si>
  <si>
    <t xml:space="preserve">EL ABED </t>
  </si>
  <si>
    <t xml:space="preserve">FLEURANCE </t>
  </si>
  <si>
    <t>GASCARD</t>
  </si>
  <si>
    <t xml:space="preserve">GLARDON </t>
  </si>
  <si>
    <t xml:space="preserve">GNAT </t>
  </si>
  <si>
    <t xml:space="preserve">GOSSE </t>
  </si>
  <si>
    <t xml:space="preserve">IAMRACHE </t>
  </si>
  <si>
    <t xml:space="preserve">KEBBICHE </t>
  </si>
  <si>
    <t>KHELLAT</t>
  </si>
  <si>
    <t xml:space="preserve">LAMRANI </t>
  </si>
  <si>
    <t xml:space="preserve">LATGER  LECLERE </t>
  </si>
  <si>
    <t xml:space="preserve">LE GARREC </t>
  </si>
  <si>
    <t xml:space="preserve">LEROY </t>
  </si>
  <si>
    <t xml:space="preserve">LY </t>
  </si>
  <si>
    <t xml:space="preserve">MAKHLOUF </t>
  </si>
  <si>
    <t xml:space="preserve">MASSE-GALLANT </t>
  </si>
  <si>
    <t>MOKHTAR</t>
  </si>
  <si>
    <t xml:space="preserve">MOUANDA </t>
  </si>
  <si>
    <t>NARMANDAKH</t>
  </si>
  <si>
    <t xml:space="preserve">SAFA </t>
  </si>
  <si>
    <t xml:space="preserve">VATTEMENT </t>
  </si>
  <si>
    <t>NOM</t>
  </si>
  <si>
    <t>LATGER  L</t>
  </si>
  <si>
    <t>Ziyad</t>
  </si>
  <si>
    <t>Julie</t>
  </si>
  <si>
    <t>Saad</t>
  </si>
  <si>
    <t>Lara</t>
  </si>
  <si>
    <t>Charlotte</t>
  </si>
  <si>
    <t>Salim</t>
  </si>
  <si>
    <t>Emmanuelle</t>
  </si>
  <si>
    <t>Ari</t>
  </si>
  <si>
    <t>Claire</t>
  </si>
  <si>
    <t>Laura</t>
  </si>
  <si>
    <t>Jenna</t>
  </si>
  <si>
    <t>Lenny</t>
  </si>
  <si>
    <t xml:space="preserve">Manel </t>
  </si>
  <si>
    <t>Seléna</t>
  </si>
  <si>
    <t>Jean mathieu</t>
  </si>
  <si>
    <t>Félix</t>
  </si>
  <si>
    <t xml:space="preserve">Mathilde </t>
  </si>
  <si>
    <t xml:space="preserve">Camille </t>
  </si>
  <si>
    <t xml:space="preserve">Matteo </t>
  </si>
  <si>
    <t xml:space="preserve">Faiella </t>
  </si>
  <si>
    <t xml:space="preserve">Harry </t>
  </si>
  <si>
    <t xml:space="preserve">Maxime </t>
  </si>
  <si>
    <t>Clara</t>
  </si>
  <si>
    <t xml:space="preserve">Romain </t>
  </si>
  <si>
    <t xml:space="preserve">Henri </t>
  </si>
  <si>
    <t>Sirine</t>
  </si>
  <si>
    <t xml:space="preserve">ARIF </t>
  </si>
  <si>
    <t>BAO</t>
  </si>
  <si>
    <t xml:space="preserve">ELENGA  ITOUA </t>
  </si>
  <si>
    <t xml:space="preserve">BELAINE </t>
  </si>
  <si>
    <t xml:space="preserve">BELKAID </t>
  </si>
  <si>
    <t xml:space="preserve">BOUSEKSOU </t>
  </si>
  <si>
    <t xml:space="preserve">BUTTIN </t>
  </si>
  <si>
    <t xml:space="preserve">CIMINO </t>
  </si>
  <si>
    <t xml:space="preserve">CHEN </t>
  </si>
  <si>
    <t xml:space="preserve">DALKILIC </t>
  </si>
  <si>
    <t xml:space="preserve">DOLIVIER </t>
  </si>
  <si>
    <t xml:space="preserve">ESSONE MENGUE </t>
  </si>
  <si>
    <t xml:space="preserve">FONTANA </t>
  </si>
  <si>
    <t xml:space="preserve">FILHOL </t>
  </si>
  <si>
    <t>HOUNTONDJI</t>
  </si>
  <si>
    <t xml:space="preserve">HUBERT </t>
  </si>
  <si>
    <t>IMECAOUDENE</t>
  </si>
  <si>
    <t xml:space="preserve">MABROUK </t>
  </si>
  <si>
    <t xml:space="preserve">MFOUMOU ZONGO </t>
  </si>
  <si>
    <t xml:space="preserve">NDIAYE </t>
  </si>
  <si>
    <t xml:space="preserve">NGUYEN Y XUAN </t>
  </si>
  <si>
    <t xml:space="preserve">NUNES </t>
  </si>
  <si>
    <t>OSMANI</t>
  </si>
  <si>
    <t xml:space="preserve">POSTOYAN-BAUMANN </t>
  </si>
  <si>
    <t xml:space="preserve">POUPARD </t>
  </si>
  <si>
    <t xml:space="preserve">RAMEAU </t>
  </si>
  <si>
    <t xml:space="preserve">RAYMOND </t>
  </si>
  <si>
    <t>RONDEL-RAPON</t>
  </si>
  <si>
    <t xml:space="preserve">SEVERI </t>
  </si>
  <si>
    <t>VAESKEN</t>
  </si>
  <si>
    <t xml:space="preserve">ZEROUAL </t>
  </si>
  <si>
    <t xml:space="preserve">Cecilia </t>
  </si>
  <si>
    <t>Mael</t>
  </si>
  <si>
    <t>Dorian</t>
  </si>
  <si>
    <t>Romane</t>
  </si>
  <si>
    <t>Tyron</t>
  </si>
  <si>
    <t>Hanna</t>
  </si>
  <si>
    <t>Maximus</t>
  </si>
  <si>
    <t>Nayla</t>
  </si>
  <si>
    <t>Esteban</t>
  </si>
  <si>
    <t>Nelly</t>
  </si>
  <si>
    <t>Jadden</t>
  </si>
  <si>
    <t>Alyah</t>
  </si>
  <si>
    <t>Willel</t>
  </si>
  <si>
    <t>Kara</t>
  </si>
  <si>
    <t>Maxime</t>
  </si>
  <si>
    <t>Mikail</t>
  </si>
  <si>
    <t>Levana</t>
  </si>
  <si>
    <t xml:space="preserve">Chochana </t>
  </si>
  <si>
    <t xml:space="preserve">Louis </t>
  </si>
  <si>
    <t>Gisèle</t>
  </si>
  <si>
    <t xml:space="preserve">quentin </t>
  </si>
  <si>
    <t xml:space="preserve">Bastien </t>
  </si>
  <si>
    <t xml:space="preserve">ABOKI </t>
  </si>
  <si>
    <t xml:space="preserve">ALCARAZ </t>
  </si>
  <si>
    <t xml:space="preserve">ARCHET </t>
  </si>
  <si>
    <t xml:space="preserve">CONVERS </t>
  </si>
  <si>
    <t xml:space="preserve">DELAVILLE </t>
  </si>
  <si>
    <t xml:space="preserve">DORCENT </t>
  </si>
  <si>
    <t xml:space="preserve">FEKKAK </t>
  </si>
  <si>
    <t xml:space="preserve">FELIACHI </t>
  </si>
  <si>
    <t xml:space="preserve">GRANGE </t>
  </si>
  <si>
    <t xml:space="preserve">GUTU </t>
  </si>
  <si>
    <t>HUREL</t>
  </si>
  <si>
    <t xml:space="preserve">ISSAOUB ALLAH </t>
  </si>
  <si>
    <t xml:space="preserve">JOLY </t>
  </si>
  <si>
    <t>LE JEUNE</t>
  </si>
  <si>
    <t xml:space="preserve">LUMUENI </t>
  </si>
  <si>
    <t xml:space="preserve">MAHRANI </t>
  </si>
  <si>
    <t xml:space="preserve">MAROYA </t>
  </si>
  <si>
    <t xml:space="preserve">MENDJEL </t>
  </si>
  <si>
    <t xml:space="preserve">OCHOA-GADAUT </t>
  </si>
  <si>
    <t xml:space="preserve">ORDONEZ </t>
  </si>
  <si>
    <t xml:space="preserve">PRUDON-PRINCE </t>
  </si>
  <si>
    <t xml:space="preserve">RODIAN </t>
  </si>
  <si>
    <t xml:space="preserve">SAUTHIER </t>
  </si>
  <si>
    <t xml:space="preserve">TEKIN </t>
  </si>
  <si>
    <t xml:space="preserve">ZEITOUN </t>
  </si>
  <si>
    <t xml:space="preserve">ZUCCHINI </t>
  </si>
  <si>
    <t>SAFA  j</t>
  </si>
  <si>
    <t>SAFA m</t>
  </si>
  <si>
    <t>myra</t>
  </si>
  <si>
    <t>GBESSO</t>
  </si>
  <si>
    <t>Philae</t>
  </si>
  <si>
    <t>RENUCCI</t>
  </si>
  <si>
    <t xml:space="preserve">AMSELEM </t>
  </si>
  <si>
    <t>AZEDDOU R,</t>
  </si>
  <si>
    <t xml:space="preserve">1ères </t>
  </si>
  <si>
    <t xml:space="preserve">Terminales </t>
  </si>
  <si>
    <t xml:space="preserve">2nde </t>
  </si>
  <si>
    <t xml:space="preserve">1ère </t>
  </si>
  <si>
    <r>
      <rPr>
        <b/>
        <sz val="11"/>
        <rFont val="Bookman Old Style"/>
        <family val="1"/>
      </rPr>
      <t>Tg 2 = 15</t>
    </r>
    <r>
      <rPr>
        <b/>
        <sz val="11"/>
        <color indexed="25"/>
        <rFont val="Bookman Old Style"/>
        <family val="1"/>
        <charset val="1"/>
      </rPr>
      <t xml:space="preserve"> et </t>
    </r>
    <r>
      <rPr>
        <b/>
        <sz val="11"/>
        <color rgb="FF00B050"/>
        <rFont val="Bookman Old Style"/>
        <family val="1"/>
      </rPr>
      <t>Tg 5 =</t>
    </r>
    <r>
      <rPr>
        <b/>
        <sz val="11"/>
        <color indexed="25"/>
        <rFont val="Bookman Old Style"/>
        <family val="1"/>
        <charset val="1"/>
      </rPr>
      <t xml:space="preserve"> </t>
    </r>
    <r>
      <rPr>
        <b/>
        <sz val="11"/>
        <color rgb="FF00B050"/>
        <rFont val="Bookman Old Style"/>
        <family val="1"/>
      </rPr>
      <t>6</t>
    </r>
  </si>
  <si>
    <t xml:space="preserve">Qcs N°  </t>
  </si>
  <si>
    <t xml:space="preserve">Qcs N° </t>
  </si>
  <si>
    <r>
      <t xml:space="preserve">G4= 11 ; </t>
    </r>
    <r>
      <rPr>
        <b/>
        <sz val="10"/>
        <color indexed="16"/>
        <rFont val="Arial"/>
        <family val="2"/>
        <charset val="1"/>
      </rPr>
      <t xml:space="preserve">G7 = 19 ; </t>
    </r>
    <r>
      <rPr>
        <b/>
        <sz val="10"/>
        <color indexed="21"/>
        <rFont val="Arial"/>
        <family val="2"/>
        <charset val="1"/>
      </rPr>
      <t>G5 = 3</t>
    </r>
  </si>
  <si>
    <t>s</t>
  </si>
  <si>
    <t>MOY</t>
  </si>
  <si>
    <t>rg</t>
  </si>
  <si>
    <t>Phi</t>
  </si>
  <si>
    <t>HG</t>
  </si>
  <si>
    <t>GB1</t>
  </si>
  <si>
    <t>Esp 2</t>
  </si>
  <si>
    <t>All 2</t>
  </si>
  <si>
    <t>Math</t>
  </si>
  <si>
    <t>E SC</t>
  </si>
  <si>
    <t>SES</t>
  </si>
  <si>
    <t>NSI</t>
  </si>
  <si>
    <t>SVT</t>
  </si>
  <si>
    <t>HGGSP</t>
  </si>
  <si>
    <t>Math C</t>
  </si>
  <si>
    <t>Math E</t>
  </si>
  <si>
    <t xml:space="preserve">EPS </t>
  </si>
  <si>
    <t>ALL S</t>
  </si>
  <si>
    <t>Moy</t>
  </si>
  <si>
    <t>Rg</t>
  </si>
  <si>
    <t xml:space="preserve">GREGOIRE-PILET </t>
  </si>
  <si>
    <t xml:space="preserve">KABLI </t>
  </si>
  <si>
    <t xml:space="preserve">LEBOEUF </t>
  </si>
  <si>
    <t xml:space="preserve">DELISLE </t>
  </si>
  <si>
    <t xml:space="preserve">DELVART </t>
  </si>
  <si>
    <t>NESTORET</t>
  </si>
  <si>
    <t>MENDEZ</t>
  </si>
  <si>
    <t xml:space="preserve">SOW </t>
  </si>
  <si>
    <t>TANNIOU</t>
  </si>
  <si>
    <t>Fra O</t>
  </si>
  <si>
    <t>Fra E</t>
  </si>
  <si>
    <t xml:space="preserve">SES </t>
  </si>
  <si>
    <t>HLP</t>
  </si>
  <si>
    <t>PhCh</t>
  </si>
  <si>
    <t>EMC</t>
  </si>
  <si>
    <t>GB</t>
  </si>
  <si>
    <t>ESP</t>
  </si>
  <si>
    <t>ALL</t>
  </si>
  <si>
    <t>Chi</t>
  </si>
  <si>
    <t>Coefficients</t>
  </si>
  <si>
    <t>Matières</t>
  </si>
  <si>
    <t>DGEMC</t>
  </si>
  <si>
    <t>EPS</t>
  </si>
  <si>
    <t>Mat C</t>
  </si>
  <si>
    <t>MAT E</t>
  </si>
  <si>
    <t xml:space="preserve">Moy 1ère </t>
  </si>
  <si>
    <t xml:space="preserve">LACASTE--HOAR </t>
  </si>
  <si>
    <t xml:space="preserve">VANHAMME </t>
  </si>
  <si>
    <t xml:space="preserve">La terminale est une année faite d'endurance et de rigueur  or vous manquez parfois de sérieux et souvent de méthode. Il faudra trouver ces ressources rapidement car le premier trimestre est passé et vous n'avez pas pu surmonter de façon convaincante les difficultés de fond, de forme. </t>
  </si>
  <si>
    <t>Dès lors que vous n'avez pas effectué les efforts nécessaires dans vos spécialités on ne peut que s'attendre à un trimestre en deçà des attentes quant au niveau d'ensemble ce qui est le cas. Il faudra une autre "ambition" pour ne pas être dépassé au deuxième trimestre. En espérant que l'heure du réveil a déjà sonné...</t>
  </si>
  <si>
    <t>Un trimestre contrasté mais qui ne donne finalement pas satisfaction dans l'ensemble. En effet des matières sont trop fragiles et l'attitude n'est pas toujours celle attendue. Il faudra faire davantage pour faire mieux au trimestre prochain.</t>
  </si>
  <si>
    <t xml:space="preserve">Ce premier trimestre est difficile, parfois laborieux mais vous semblez dans l'ensemble vouloir vous accrocher ce qui sera déterminant dans les mois à venir. Vous avez quelques atouts mais il faut commencer par consolider les matières les plus fragiles afin de ne pas... décrocher. </t>
  </si>
  <si>
    <t>Un bilan contrasté, au final satisfaisant pour l'ensemble, mais qui ne donne pas entière satisfaction dans le détail. Il faut consolider les matières les plus fragiles et renforcer vos atouts afin d'homogénéiser vos résultats.</t>
  </si>
  <si>
    <t>Un trimestre très contrasté et pas encore rassurant. Même si vos spécialités sont à un niveau convenable, il reste à faire pour consolider cet ensemble fragile. Le travail régulier, la concentration en classe seront vos principaux alliés pour y parvenir.</t>
  </si>
  <si>
    <t>Un trimestre convenable mais contrasté puisque des disciplines apparaissent fragiles, d'autres  sont plus satisfaisantes voire solides. Il faut donc chercher à homogénéiser vos résultats afin de consolider cet ensemble.</t>
  </si>
  <si>
    <t>C'est un très bon trimestre et certains résultats sont excellents. Vous donnez aussi satisfaction par votre activité en classe motivée par votre curiosité. Tout cela mérite des félicitations. Félicitations du conseil de classe.</t>
  </si>
  <si>
    <t xml:space="preserve">La moyenne générale révèle évidemment un trimestre de très belle facture. Elle masque néanmoins des résultats souvent brillants. Des progrès en philosophie et le deuxième trimestre sera quasi parfait. Les félicitations sont donc une évidence... Félicitations du conseil de classe. </t>
  </si>
  <si>
    <t>Un trimestre très convaincant qui peut être, ici ou là, peaufiné mais qui souligne déjà des atouts évidents.Il faut donc poursuivre ainsi, améliorer ce qui peut l'être et consolider cet ensemble de bon augure. Compliments du conseil de classe.</t>
  </si>
  <si>
    <t>C'est souvent satisfaisant, parfois très bien et même excellent dans certaines disciplines. Tout ceci donne un ensemble d'assez bonne facture et très encourageant pour les deux trimestres restants. Compliments du conseil de classe.</t>
  </si>
  <si>
    <t>Il n'y a pas de failles notables lors de ce premier trimestre où se dessinent déjà des atouts certains et un bilan d'ensemble très convaincants. Il reste à consolider quelques disciplines pour atteindre l'excellence. Compliments du conseil de classe.</t>
  </si>
  <si>
    <t>Une fragilité en anglais ne peut masquer cependant un bon trimestre. Il faudra donc veiller à renforcer cette discipline. Les autres matières montrent que vous avez le sérieux nécessaire pour (bien) le faire . Compliments du conseil de classe.</t>
  </si>
  <si>
    <t>Des atouts se dessinent et il reste encore à faire pour quelques disciplines mais le sérieux de votre travail doit consolider cet ensemble assez prometteur. Encouragements du conseil de classe.</t>
  </si>
  <si>
    <t>Beaucoup de satisfaction à tirer de ce premier trimestre et quelques disciplines à renforcer. La régularité de votre travail , preuve de votre sérieux seront des atouts pour parvenir à consolider cet ensemble encourageant. Encouragements du conseil de classe.</t>
  </si>
  <si>
    <t>Un trimestre convenable où des atouts se dessinent mais où il reste à faire pour amener toutes les disciplines à un niveau satisfaisant et au-delà. Le sérieux affiché devrait vous permettre d'y parvenir. Encouragements du conseil de classe.</t>
  </si>
  <si>
    <t>Un trimestre assez remarquable et donc remarqué pour sa grande homogénéité et surtout sa qualité. Maintenir ce niveau sera le défi des deux trimestres à venir. Et si vous en étiez capable ? Commençons, en attendant, par vous féliciter pour ce premier trimestre. Félicitations du conseil de classe.</t>
  </si>
  <si>
    <t>Si les atouts véritables manquent, il n'y a pas non plus de grandes fragilités, simplement un ensemble convenable. Le point plus positif est donc votre application à fournir un travail sérieux. C'est un gage pour le deuxième trimestre mais aussi une nécessité pour le consolider. Encouragements du conseil de classe.</t>
  </si>
  <si>
    <t>Ce trimestre de qualité ne laisse pas entrevoir de failles. Il faudra donc maintenir ce solide niveau affiché durant le premier trimestre. La qualité de votre travail pourrait même le faire progresser ! Félicitations du conseil de classe.</t>
  </si>
  <si>
    <t>Un très bon premier trimestre qui frôle parfois l'excellence. Il y a une discipline qui fait "désordre" et qu'il faudra replacer au-dessus de la moyenne afin de proposer un bilan encore plus homogène. Compliments du conseil de classe.</t>
  </si>
  <si>
    <t>Un ensemble plutôt convaincant même si certaines disciplines sont un peu fragiles les autres sont solides voire très maîtrisées. Vous pouvez sur ces bonnes bases consolider vos résultats dans les moins à venir. Compliments du conseil de classe.</t>
  </si>
  <si>
    <t xml:space="preserve">L'investissement est là, pas toujours ou plutôt pas encore récompensé dans toutes les matières mais vous construisez les bases pour homogénéiser cet ensemble.Le bilan comptable est de toute façon positif pour ce premier trimestre. Encouragements du conseil de classe </t>
  </si>
  <si>
    <t xml:space="preserve">C'est un très bon premier trimestre que vous venez de réaliser. Sérieux, pertinence et rigueur sont des facteurs qui vous permettent d'homogénéiser vos résultats et d'envisager le reste de l'année avec sérénité. Félicitations du conseil de classe. </t>
  </si>
  <si>
    <t>Des atouts ressortent très nettement de ce premier trimestre réussi. Il n'y a pas de faille et il vous reste "simplement" à consolider cet ensemble de bon augure pour la suite de cette année scolaire. Compliments du conseil de classe.</t>
  </si>
  <si>
    <t>Le trimestre est satisfaisant dans l'ensemble. Il reste çà et là des ajustements à réaliser pour rendre ce bilan comptable plus homogène. L'attention en classe, le sérieux don vous faites preuves seront des atouts pour y parvenir. Encouragements du conseil de classe.</t>
  </si>
  <si>
    <t>L'homogénéité de vos résultat est la principale qualité de votre premier trimestre puisque ces résultats sont satisfaisants voire solides dans l'ensemble des matières. Sur ces bases vous pouvez viser une progression qui consolidera définitivement vos compétences. Compliments du conseil de classe.</t>
  </si>
  <si>
    <t>Quel beau premier trimestre ! Vous ne laissez pas la place au doute quant à vos compétences qui sont manifestes dans toutes les disciplines. Bravo ! Félicitations du conseil de classe.</t>
  </si>
  <si>
    <t xml:space="preserve">Vos résultats sont selon les disciplines bons, très bons voire excellents. Dans ces conditions le résultat d'ensemble ne peut être qu'à un niveau reflétant une belle réussite lors de ce premier trimestre qu'il faudra reproduire lors des suivants. Félicitations du conseil de classe. </t>
  </si>
  <si>
    <t>Un premier trimestre de belle facture où des atouts se dessinent clairement et laissent envisager les trimestres à venir avec sérénité. Quelques consolidations ici ou là et l'ensemble peut devenir excellent. Félicitations du conseil de classe.</t>
  </si>
  <si>
    <t>Une belle homogénéité dans vos résultats qui font de cette période un premier trimestre réussi. Il reste à peaufiner cet ensemble qui peut devenir excellent. Compliments du conseil de classe.</t>
  </si>
  <si>
    <t>Un très bon trimestre qui s'appuie sur le sérieux de votre travail et vos qualités développées dans l'ensemble des disciplines qui permettent une homogénéité des résultats. Compliments du conseil de classe.</t>
  </si>
  <si>
    <t>A l'image de vos spécialités, le bilan d'ensemble un peu juste est révélateur de résultats contrastés parfois trop fragiles. Il faut sans doute redoubler d'efforts pour consolider vos bases. Certaines disciplines montrent votre capacité à bien faire qu'il faut donc étendre. Encouragements du conseil de classe.</t>
  </si>
  <si>
    <t>Un trimestre, dans l'ensemble, de grande qualité.Il ne vous reste plus qu'à "maintenir" cet excellent niveau et vous en semblez tout à fait capable, Félicitations du conseil de classe.</t>
  </si>
  <si>
    <t>F</t>
  </si>
  <si>
    <t>C</t>
  </si>
  <si>
    <t>E</t>
  </si>
  <si>
    <t>C     X</t>
  </si>
  <si>
    <t>2024 - TG-3 - Trimestre 1 - PP M Garnaud -</t>
  </si>
  <si>
    <t>p</t>
  </si>
  <si>
    <t>Trimestre 2</t>
  </si>
  <si>
    <t>BAUTHAMY-P</t>
  </si>
  <si>
    <t>BOUSEKSOU sa</t>
  </si>
  <si>
    <t>BOUSEKSOU sé</t>
  </si>
  <si>
    <t>PRUDON-P</t>
  </si>
  <si>
    <t>OCHOA-G</t>
  </si>
  <si>
    <r>
      <t xml:space="preserve">Mardi 11 Février 10h20 </t>
    </r>
    <r>
      <rPr>
        <sz val="10"/>
        <rFont val="Arial"/>
        <family val="2"/>
        <charset val="1"/>
      </rPr>
      <t xml:space="preserve">- </t>
    </r>
    <r>
      <rPr>
        <b/>
        <sz val="10"/>
        <color indexed="60"/>
        <rFont val="Arial"/>
        <family val="2"/>
      </rPr>
      <t>Salle 1</t>
    </r>
  </si>
  <si>
    <t>FIRMIN</t>
  </si>
  <si>
    <t>Term G 3</t>
  </si>
  <si>
    <t>Leniniven</t>
  </si>
  <si>
    <t>Mahiou</t>
  </si>
  <si>
    <t>Nestoret</t>
  </si>
  <si>
    <t>Rodian</t>
  </si>
  <si>
    <t>Vanhamme</t>
  </si>
  <si>
    <t xml:space="preserve">Deret </t>
  </si>
  <si>
    <t>Guirre</t>
  </si>
  <si>
    <t>jorand</t>
  </si>
  <si>
    <t>Qcs n°  3</t>
  </si>
  <si>
    <t xml:space="preserve">Texeira </t>
  </si>
  <si>
    <t>Term G 2/5</t>
  </si>
  <si>
    <t>Albert</t>
  </si>
  <si>
    <t xml:space="preserve">Claude </t>
  </si>
  <si>
    <t>Cremillac</t>
  </si>
  <si>
    <t>2nde 1</t>
  </si>
  <si>
    <t>Safa J</t>
  </si>
  <si>
    <t>2nde 2</t>
  </si>
  <si>
    <t>Nunes</t>
  </si>
  <si>
    <t>DI POMPEO</t>
  </si>
  <si>
    <t>mobilité u conj</t>
  </si>
  <si>
    <t xml:space="preserve">u structurel travail </t>
  </si>
  <si>
    <t>Qcs +</t>
  </si>
  <si>
    <t xml:space="preserve">notes </t>
  </si>
  <si>
    <t>2024 - TG-3 - Trimestre 2- PP M Garnaud -</t>
  </si>
  <si>
    <t>C / F</t>
  </si>
  <si>
    <t>MOY 1</t>
  </si>
  <si>
    <t>MOY 2</t>
  </si>
  <si>
    <t>RAMANI</t>
  </si>
  <si>
    <t xml:space="preserve">Un premier trimestre où se dessinent déjà des atouts ce qui explique un résultat d'ensemble encourageant. Quelques ajustements nécessaires dans les matières plus fragiles seront à réaliser lors du deuxième trimestre. </t>
  </si>
  <si>
    <r>
      <t xml:space="preserve">Tg 3 - Appréciations du trimestre T1 - Professeur principal </t>
    </r>
    <r>
      <rPr>
        <b/>
        <sz val="12"/>
        <rFont val="Arial"/>
        <family val="2"/>
      </rPr>
      <t>et T2</t>
    </r>
    <r>
      <rPr>
        <b/>
        <sz val="12"/>
        <color rgb="FF00B050"/>
        <rFont val="Arial"/>
        <family val="2"/>
        <charset val="1"/>
      </rPr>
      <t xml:space="preserve"> </t>
    </r>
  </si>
  <si>
    <t>TG2 - TERMINALE G 2 
Trimestre 2
PP :  BARBIER Carole
Effectif : 34</t>
  </si>
  <si>
    <t>Moyennes</t>
  </si>
  <si>
    <t>Rang</t>
  </si>
  <si>
    <t>PHILOSOPHIE</t>
  </si>
  <si>
    <t>HISTOIRE-GEOGRAPHIE</t>
  </si>
  <si>
    <t>ENS. MORAL &amp; CIVIQUE</t>
  </si>
  <si>
    <t>ANGLAIS LV1</t>
  </si>
  <si>
    <t>ALLEMAND LV2</t>
  </si>
  <si>
    <t>ESPAGNOL LV2</t>
  </si>
  <si>
    <t>ENSEIGNEMENT SCIENTIFIQUE</t>
  </si>
  <si>
    <t>HIST.GEO.GEOPOL.S.P.</t>
  </si>
  <si>
    <t>MATHEMATIQUES</t>
  </si>
  <si>
    <t>NUMERIQUE SC.INFORM.</t>
  </si>
  <si>
    <t>SC. ECONO.&amp; SOCIALES</t>
  </si>
  <si>
    <t>LLC ANGL.MOND.CONT.</t>
  </si>
  <si>
    <t>MATHS COMPLEMENTAIRES</t>
  </si>
  <si>
    <t>ED.PHYSIQUE &amp; SPORT.</t>
  </si>
  <si>
    <t>ADAM JIBRIL</t>
  </si>
  <si>
    <t>ANTUNES DE ALMEIDA ERICA</t>
  </si>
  <si>
    <t>AYDIN AMINA</t>
  </si>
  <si>
    <t>AZRI KHALIS</t>
  </si>
  <si>
    <t>BAYTEK EFE</t>
  </si>
  <si>
    <t>BOREL ALEXANDRE</t>
  </si>
  <si>
    <t>BOURGERON-AMOUDRY EVA</t>
  </si>
  <si>
    <t>BRAGA FERNANDES DYLAN JORGE</t>
  </si>
  <si>
    <t>CARRERE BAPTISTE</t>
  </si>
  <si>
    <t>CHAMOUN CHARBEL</t>
  </si>
  <si>
    <t>CHEBBI LYNA</t>
  </si>
  <si>
    <t>CHENOT SASKIA</t>
  </si>
  <si>
    <t>DENAIS JOSHUA</t>
  </si>
  <si>
    <t>DIAKHATE ROSE AWA</t>
  </si>
  <si>
    <t>DIAZ RAPHAEL</t>
  </si>
  <si>
    <t>ERRERA PAUL-LOUIS</t>
  </si>
  <si>
    <t>FERNANDES EDEN</t>
  </si>
  <si>
    <t>FLAMBARD GEOFFREY</t>
  </si>
  <si>
    <t>GUERRY ANGELINA</t>
  </si>
  <si>
    <t>HANHART LOUNA</t>
  </si>
  <si>
    <t>INDEAMNA ALEX-DANIEL</t>
  </si>
  <si>
    <t>KADA NOUR</t>
  </si>
  <si>
    <t>LECOMTE KANELLE</t>
  </si>
  <si>
    <t>MELILLO RAPHAEL</t>
  </si>
  <si>
    <t>MOKHTAR INES</t>
  </si>
  <si>
    <t>MORAN VICTORIA</t>
  </si>
  <si>
    <t>PARTY ANATOLE</t>
  </si>
  <si>
    <t>ROMANA PAULINE</t>
  </si>
  <si>
    <t>SIGNORILE LOU-ANN</t>
  </si>
  <si>
    <t>TALHAOUI EYA</t>
  </si>
  <si>
    <t>TOUSSAINT--JORGE GONZALEZ LUKA</t>
  </si>
  <si>
    <t>YE NINA</t>
  </si>
  <si>
    <t>ZOUBERT ANSMIA</t>
  </si>
  <si>
    <r>
      <t xml:space="preserve">Sanctions </t>
    </r>
    <r>
      <rPr>
        <b/>
        <sz val="12"/>
        <color rgb="FFFF0000"/>
        <rFont val="Arial"/>
        <family val="2"/>
      </rPr>
      <t>?</t>
    </r>
  </si>
  <si>
    <t>Evolutions notes…</t>
  </si>
  <si>
    <t xml:space="preserve">,,, et places </t>
  </si>
  <si>
    <t xml:space="preserve"> Evol       (T2)</t>
  </si>
  <si>
    <t>Recul 1 (18ème)</t>
  </si>
  <si>
    <t>Stable  (1er)</t>
  </si>
  <si>
    <t>Recul 2 (33ème)</t>
  </si>
  <si>
    <t>Recul 1 (28ème)</t>
  </si>
  <si>
    <t>Gain 1 (3ème)</t>
  </si>
  <si>
    <t>Gain 14 (6ème)</t>
  </si>
  <si>
    <t xml:space="preserve">   (-)        ou       (+)</t>
  </si>
  <si>
    <t>Recul 2 (11ème)</t>
  </si>
  <si>
    <t>Gain 2 (8ème)</t>
  </si>
  <si>
    <t>Gain 6 (5ème)</t>
  </si>
  <si>
    <t>Recul 6 (25ème)</t>
  </si>
  <si>
    <t>Gain 3 (31ème)</t>
  </si>
  <si>
    <t>Recul 1 (34ème)</t>
  </si>
  <si>
    <t>Recul 4 (10ème)</t>
  </si>
  <si>
    <t>stable 0 (2ème)</t>
  </si>
  <si>
    <t>stable 0 (32ème)</t>
  </si>
  <si>
    <t>Recul 2 (14ème)</t>
  </si>
  <si>
    <t>Gain 3 (22ème)</t>
  </si>
  <si>
    <t>Recul 4 (7ème)</t>
  </si>
  <si>
    <t>Recul 1 (16ème)</t>
  </si>
  <si>
    <t>Recul 2 (20ème)</t>
  </si>
  <si>
    <t>Stable 0 (23ème)</t>
  </si>
  <si>
    <t>Stable 0 (29ème)</t>
  </si>
  <si>
    <t>Gain 1 (4ème)</t>
  </si>
  <si>
    <t>Gain 4 (26ème)</t>
  </si>
  <si>
    <t>Recul 9 (23ème)</t>
  </si>
  <si>
    <t>Recul 3 (30ème)</t>
  </si>
  <si>
    <t>Recul 4 (28ème)</t>
  </si>
  <si>
    <t>Gain 4  (12ème)</t>
  </si>
  <si>
    <t>Recul 10 (17ème)</t>
  </si>
  <si>
    <t>Recul 5 (13ème)</t>
  </si>
  <si>
    <t>Gain 2 (19ème)</t>
  </si>
  <si>
    <t>Gain 1 (21ème)</t>
  </si>
  <si>
    <t>Gain 11 (15ème)</t>
  </si>
  <si>
    <r>
      <t xml:space="preserve">TG 3 - </t>
    </r>
    <r>
      <rPr>
        <b/>
        <sz val="8"/>
        <color rgb="FF7030A0"/>
        <rFont val="Arial"/>
        <family val="2"/>
      </rPr>
      <t>SES</t>
    </r>
    <r>
      <rPr>
        <b/>
        <sz val="16"/>
        <color indexed="25"/>
        <rFont val="Arial"/>
        <family val="2"/>
        <charset val="1"/>
      </rPr>
      <t xml:space="preserve"> - </t>
    </r>
    <r>
      <rPr>
        <b/>
        <sz val="10"/>
        <color rgb="FFFF0000"/>
        <rFont val="Arial"/>
        <family val="2"/>
      </rPr>
      <t>Trimestre</t>
    </r>
    <r>
      <rPr>
        <b/>
        <sz val="16"/>
        <color rgb="FFFF0000"/>
        <rFont val="Arial"/>
        <family val="2"/>
      </rPr>
      <t xml:space="preserve"> 3</t>
    </r>
    <r>
      <rPr>
        <b/>
        <sz val="16"/>
        <color indexed="25"/>
        <rFont val="Arial"/>
        <family val="2"/>
        <charset val="1"/>
      </rPr>
      <t xml:space="preserve"> - 2024 /25</t>
    </r>
  </si>
  <si>
    <t>Implication T3</t>
  </si>
  <si>
    <t>QCM 7</t>
  </si>
  <si>
    <t>DST n°3</t>
  </si>
  <si>
    <t>QCM 8</t>
  </si>
  <si>
    <t>qcm 31</t>
  </si>
  <si>
    <t>qcm 32</t>
  </si>
  <si>
    <t>qcm 33</t>
  </si>
  <si>
    <r>
      <rPr>
        <b/>
        <sz val="10"/>
        <color rgb="FF7030A0"/>
        <rFont val="Arial"/>
        <family val="2"/>
      </rPr>
      <t>TG 2 - SES</t>
    </r>
    <r>
      <rPr>
        <b/>
        <sz val="16"/>
        <color indexed="25"/>
        <rFont val="Arial"/>
        <family val="2"/>
        <charset val="1"/>
      </rPr>
      <t xml:space="preserve"> - </t>
    </r>
    <r>
      <rPr>
        <b/>
        <sz val="16"/>
        <color rgb="FFFF0000"/>
        <rFont val="Arial"/>
        <family val="2"/>
      </rPr>
      <t>Trimestre 3</t>
    </r>
    <r>
      <rPr>
        <b/>
        <sz val="16"/>
        <color indexed="25"/>
        <rFont val="Arial"/>
        <family val="2"/>
        <charset val="1"/>
      </rPr>
      <t xml:space="preserve"> - </t>
    </r>
    <r>
      <rPr>
        <b/>
        <sz val="10"/>
        <color rgb="FF7030A0"/>
        <rFont val="Arial"/>
        <family val="2"/>
      </rPr>
      <t>2024 /2025</t>
    </r>
  </si>
  <si>
    <t>qcm33</t>
  </si>
  <si>
    <r>
      <t xml:space="preserve">Classe de 1ère x </t>
    </r>
    <r>
      <rPr>
        <sz val="16"/>
        <color rgb="FFFF0000"/>
        <rFont val="Arial"/>
        <family val="2"/>
      </rPr>
      <t>Trimestre 3</t>
    </r>
    <r>
      <rPr>
        <sz val="16"/>
        <color indexed="57"/>
        <rFont val="Arial"/>
        <family val="2"/>
        <charset val="1"/>
      </rPr>
      <t xml:space="preserve"> -  2024-2025</t>
    </r>
  </si>
  <si>
    <t>Implication Trimestre 3</t>
  </si>
  <si>
    <t>QCM 3</t>
  </si>
  <si>
    <t xml:space="preserve">qcm 31 </t>
  </si>
  <si>
    <r>
      <t>2nde Gr.</t>
    </r>
    <r>
      <rPr>
        <b/>
        <sz val="14"/>
        <color indexed="10"/>
        <rFont val="Calibri"/>
        <family val="2"/>
        <charset val="1"/>
      </rPr>
      <t>1</t>
    </r>
    <r>
      <rPr>
        <b/>
        <sz val="14"/>
        <color indexed="63"/>
        <rFont val="Calibri"/>
        <family val="2"/>
        <charset val="1"/>
      </rPr>
      <t xml:space="preserve"> / 2024/2025 - </t>
    </r>
    <r>
      <rPr>
        <b/>
        <sz val="14"/>
        <color rgb="FFFF0000"/>
        <rFont val="Calibri"/>
        <family val="2"/>
      </rPr>
      <t>Trim.3</t>
    </r>
  </si>
  <si>
    <t>Qcm 3a</t>
  </si>
  <si>
    <t>Qcm 3b</t>
  </si>
  <si>
    <t>MOY T 3</t>
  </si>
  <si>
    <r>
      <t>2nde Gr.</t>
    </r>
    <r>
      <rPr>
        <b/>
        <sz val="14"/>
        <color indexed="10"/>
        <rFont val="Calibri"/>
        <family val="2"/>
        <charset val="1"/>
      </rPr>
      <t>2</t>
    </r>
    <r>
      <rPr>
        <b/>
        <sz val="14"/>
        <color indexed="63"/>
        <rFont val="Calibri"/>
        <family val="2"/>
        <charset val="1"/>
      </rPr>
      <t xml:space="preserve"> / 2024/2025 - Trim.3</t>
    </r>
  </si>
  <si>
    <t>2nde Gr.3 / 2024/2025 - Trim.3</t>
  </si>
  <si>
    <t>MOY T3</t>
  </si>
  <si>
    <r>
      <t xml:space="preserve">MOY </t>
    </r>
    <r>
      <rPr>
        <b/>
        <sz val="9"/>
        <color indexed="25"/>
        <rFont val="Arial"/>
        <family val="2"/>
        <charset val="1"/>
      </rPr>
      <t>T 3</t>
    </r>
  </si>
  <si>
    <r>
      <t xml:space="preserve">MoyT </t>
    </r>
    <r>
      <rPr>
        <b/>
        <sz val="9"/>
        <rFont val="Arial"/>
        <family val="2"/>
        <charset val="1"/>
      </rPr>
      <t xml:space="preserve"> 3</t>
    </r>
  </si>
  <si>
    <t>DIAZ D</t>
  </si>
  <si>
    <t>AZEDDOU-R</t>
  </si>
  <si>
    <t xml:space="preserve">Spé 3 </t>
  </si>
  <si>
    <t>Projection BAC fin T2 - Classe Tg3 - sur coefficient 90 (donc hors G.O.)</t>
  </si>
  <si>
    <t>GO</t>
  </si>
  <si>
    <t>TG3-EUR - TERMINALE G 3 EURO
Année
PP :  GARNAUD Michel
Effectif : 34</t>
  </si>
  <si>
    <t>MAT EXP</t>
  </si>
  <si>
    <t>MAT C</t>
  </si>
  <si>
    <t>DEMC</t>
  </si>
  <si>
    <t>H.G.GP.S.P.</t>
  </si>
  <si>
    <t xml:space="preserve">ALL </t>
  </si>
  <si>
    <t>ENS SCI</t>
  </si>
  <si>
    <t>MATHs</t>
  </si>
  <si>
    <t>ALL LV2</t>
  </si>
  <si>
    <t>ANGL LV1</t>
  </si>
  <si>
    <t>EM&amp; C</t>
  </si>
  <si>
    <t>PHI</t>
  </si>
  <si>
    <t>ESP LV2</t>
  </si>
  <si>
    <t>MAT X</t>
  </si>
  <si>
    <t>a</t>
  </si>
  <si>
    <t xml:space="preserve">Parcoursup TG3 Trimestre 1 et 2 </t>
  </si>
  <si>
    <t>H.G.G. S.P.</t>
  </si>
  <si>
    <t xml:space="preserve"> b          </t>
  </si>
  <si>
    <t>DST n° 3b</t>
  </si>
  <si>
    <t>DST n° 3a</t>
  </si>
  <si>
    <t xml:space="preserve">Classement </t>
  </si>
  <si>
    <t>N,SC.I.</t>
  </si>
  <si>
    <t xml:space="preserve">BAUTHAMY </t>
  </si>
  <si>
    <t>Suivi du Grand Oral  / Tg 3</t>
  </si>
  <si>
    <t>SUJET  +</t>
  </si>
  <si>
    <t>Chapitre(s) 1ère / Term.  +</t>
  </si>
  <si>
    <t>Objet(s) d'Etude +</t>
  </si>
  <si>
    <t>PLAN +</t>
  </si>
  <si>
    <t xml:space="preserve">Sous-parties </t>
  </si>
  <si>
    <t>1 pts</t>
  </si>
  <si>
    <t>2 Pts</t>
  </si>
  <si>
    <t xml:space="preserve">2 Pts </t>
  </si>
  <si>
    <t xml:space="preserve">5 Pts  </t>
  </si>
  <si>
    <t xml:space="preserve">Pts implik </t>
  </si>
  <si>
    <t>DST4</t>
  </si>
  <si>
    <t xml:space="preserve">Noms </t>
  </si>
  <si>
    <t>Sujets croisés</t>
  </si>
  <si>
    <r>
      <rPr>
        <b/>
        <sz val="10"/>
        <color rgb="FF00B050"/>
        <rFont val="Arial"/>
        <family val="2"/>
      </rPr>
      <t xml:space="preserve">SES </t>
    </r>
    <r>
      <rPr>
        <b/>
        <sz val="10"/>
        <rFont val="Arial"/>
        <family val="2"/>
      </rPr>
      <t xml:space="preserve">+ ? </t>
    </r>
  </si>
  <si>
    <t xml:space="preserve">Sujets GO 2025 M Garnaud </t>
  </si>
  <si>
    <t xml:space="preserve">Sujets SES </t>
  </si>
  <si>
    <t>Faut-il craindre le retour du protectionnisme ?</t>
  </si>
  <si>
    <t xml:space="preserve">Concurrence internationale et internationalisation des échanges: quelle dynamique pour l'industrie automobile allemande ? </t>
  </si>
  <si>
    <t>La machine et le chômage: l’intelligence artificielle, une menace ou une opportunité pour l’emploi en France ? </t>
  </si>
  <si>
    <t>Comment Nike, par l’innovation, a su asseoir une position dominante sur un  marché pourtant ultra-concurrentiel ?</t>
  </si>
  <si>
    <r>
      <t>Q</t>
    </r>
    <r>
      <rPr>
        <sz val="10"/>
        <color rgb="FF00B050"/>
        <rFont val="Arial"/>
        <family val="2"/>
      </rPr>
      <t>uels éclairages apportent les approches sociologiques de la déviance quant à des comportement criminels "spectaculaires" ?</t>
    </r>
  </si>
  <si>
    <t>Montrer que le mouvement TradWife constitue un instrument au service du conservatisme américain.</t>
  </si>
  <si>
    <t>AMC</t>
  </si>
  <si>
    <r>
      <t xml:space="preserve">Comment le cinéma français reflète-t-il les mutations de la </t>
    </r>
    <r>
      <rPr>
        <b/>
        <sz val="11"/>
        <color rgb="FF00B050"/>
        <rFont val="Arial"/>
        <family val="2"/>
      </rPr>
      <t>structure sociale</t>
    </r>
    <r>
      <rPr>
        <sz val="11"/>
        <color rgb="FF00B050"/>
        <rFont val="Arial"/>
        <family val="2"/>
      </rPr>
      <t xml:space="preserve"> de la société française ?</t>
    </r>
  </si>
  <si>
    <t>Comment Elon Musk ce détourne  des politiques de concurrences à des fin personnelles ?</t>
  </si>
  <si>
    <r>
      <rPr>
        <sz val="10"/>
        <color rgb="FFFF0000"/>
        <rFont val="Arial"/>
        <family val="2"/>
      </rPr>
      <t>(En quo</t>
    </r>
    <r>
      <rPr>
        <sz val="10"/>
        <rFont val="Arial"/>
        <family val="2"/>
        <charset val="1"/>
      </rPr>
      <t>i) les grands évènements sportifs peuvent ils peser sur la croissance économique</t>
    </r>
    <r>
      <rPr>
        <b/>
        <sz val="10"/>
        <color rgb="FFFF0000"/>
        <rFont val="Arial"/>
        <family val="2"/>
      </rPr>
      <t xml:space="preserve"> </t>
    </r>
    <r>
      <rPr>
        <b/>
        <sz val="10"/>
        <color rgb="FF00B050"/>
        <rFont val="Arial"/>
        <family val="2"/>
      </rPr>
      <t>extensive</t>
    </r>
    <r>
      <rPr>
        <sz val="10"/>
        <rFont val="Arial"/>
        <family val="2"/>
      </rPr>
      <t xml:space="preserve"> ?</t>
    </r>
  </si>
  <si>
    <t>En quoi la combinaison des outils d’analyse et des logiques du commerce international permettent-elles aux écuries de F1 d’optimiser la compétitivité ?</t>
  </si>
  <si>
    <r>
      <t>Lewis Hamilton, pilote de F1, une illustration de la mobilité sociale et des trajectoires individuelles improbables </t>
    </r>
    <r>
      <rPr>
        <sz val="10"/>
        <color rgb="FF00B050"/>
        <rFont val="UICTFontTextStyleBody"/>
      </rPr>
      <t>?</t>
    </r>
  </si>
  <si>
    <t>Mutations du travail et de l'emploi : Le travail est-il (aujourd’hui) la seule manière de gagner sa vie ?</t>
  </si>
  <si>
    <t>I.A. et substitution du capital au travail : jusqu'où ?</t>
  </si>
  <si>
    <t>Quels sont les effets potentiels des réformes de Donald Trump sur la croissance économique des États-Unis, depuis son élection en 2025 ?</t>
  </si>
  <si>
    <t>En quoi la spécialisation liée aux dotations factorielles a-t-elle contribué au désastre écologique de la mer d’Aral ?</t>
  </si>
  <si>
    <r>
      <t xml:space="preserve">En quoi le film Mustang illustre-t-il </t>
    </r>
    <r>
      <rPr>
        <b/>
        <sz val="10"/>
        <color rgb="FF00B050"/>
        <rFont val="Arial"/>
        <family val="2"/>
      </rPr>
      <t>la distinction classique entre solidarité « mécanique » et solidarité « organique » ?</t>
    </r>
  </si>
  <si>
    <t xml:space="preserve">Comment le sport, instance de socialisation, peut-il participer à la construction de l'identité sociale de l'individu ? </t>
  </si>
  <si>
    <t>Les innovations peuvent-elles menacer les qualités d'un emploi ? le cas des coachs sportifs.</t>
  </si>
  <si>
    <t xml:space="preserve">Apple et la courbe du sourire : quels rapprochements ? </t>
  </si>
  <si>
    <t>Quels impacts les innovations technologiques ont-elles sur la crise écologique : aggraver le problème ou en être la solution ?</t>
  </si>
  <si>
    <t>La France maintient elle son avantage comparatif sur le marché du luxe face à la concurrence internationale ?</t>
  </si>
  <si>
    <t>Les paradoxes de la performance scolaire : quels liens avec la mobilité sociale ?</t>
  </si>
  <si>
    <t>"Le chômage sur l'île de la Réunion : une fatalité ?"</t>
  </si>
  <si>
    <t xml:space="preserve">Dans quelle mesure l'activité d'influenceur exprime-t-elle les mutations du travail et de l'emploi ? </t>
  </si>
  <si>
    <t>Parcoursup et mobilité sociale:une réponse au défi de l’égalité des chances "</t>
  </si>
  <si>
    <t>Comment la socialisation dès l'enfance des filles contribue-t-elle aux inégalités sur le marché du travail ?</t>
  </si>
  <si>
    <t>Le monde de la mode  est il compatible avec le développement durable ?</t>
  </si>
  <si>
    <t>Montrer comment Hagendas et Ben et Jerry illustrent une concurrence monopolistique nationale et internationale ?</t>
  </si>
  <si>
    <t>"Comment l'industrie automobile peut-elle faire face aux enjeux écologiques ? l'exemple de BMW"</t>
  </si>
  <si>
    <t>Le monde de la mode et le développement durable sont-ils compatibles ?</t>
  </si>
  <si>
    <t>Le hacker : illustration des mutations du travail et de l'emploi  ?</t>
  </si>
  <si>
    <t xml:space="preserve">La consommation responsable peut-elle transformer durablement la filière agroalimentaire ?  </t>
  </si>
  <si>
    <t>"Politiques environnementales : la finance substitut crédible à l'action publique ?"</t>
  </si>
  <si>
    <t>Le libre-échange est-il nécessairement défavorable aux agriculteurs français ?</t>
  </si>
  <si>
    <t>"Comment expliquer le fait que les femmes réussissent mieux à l'école mais moins bien sur le marché du travail ?".</t>
  </si>
  <si>
    <r>
      <t xml:space="preserve">En quoi les </t>
    </r>
    <r>
      <rPr>
        <b/>
        <sz val="10"/>
        <rFont val="Arial"/>
        <family val="2"/>
        <charset val="1"/>
      </rPr>
      <t>grands</t>
    </r>
    <r>
      <rPr>
        <sz val="10"/>
        <rFont val="Arial"/>
        <family val="2"/>
        <charset val="1"/>
      </rPr>
      <t xml:space="preserve"> clubs de football européens peuvent-ils illustrer les fondements du commerce international et l'internationalisation de la production</t>
    </r>
  </si>
  <si>
    <t>DANS QUELLE MESURE LE FILM « LES UGLIES » ILLUSTRE-T-IL UNIQUEMENT LA THESE DE LA SOUTENABILITE FAIBLE ?</t>
  </si>
  <si>
    <t>REFUS</t>
  </si>
  <si>
    <r>
      <rPr>
        <b/>
        <sz val="10"/>
        <rFont val="Aptos"/>
        <family val="2"/>
      </rPr>
      <t xml:space="preserve">Pourquoi certains criminels </t>
    </r>
    <r>
      <rPr>
        <b/>
        <sz val="10"/>
        <color rgb="FF7030A0"/>
        <rFont val="Aptos"/>
        <family val="2"/>
      </rPr>
      <t xml:space="preserve">peuvent-ils échapper </t>
    </r>
    <r>
      <rPr>
        <b/>
        <sz val="10"/>
        <rFont val="Aptos"/>
        <family val="2"/>
      </rPr>
      <t xml:space="preserve">à la justice </t>
    </r>
    <r>
      <rPr>
        <b/>
        <sz val="10"/>
        <color rgb="FFFF0000"/>
        <rFont val="Aptos"/>
        <family val="2"/>
      </rPr>
      <t xml:space="preserve">, </t>
    </r>
    <r>
      <rPr>
        <b/>
        <sz val="10"/>
        <rFont val="Aptos"/>
        <family val="2"/>
      </rPr>
      <t>tandis que leurs victimes sont parfois perçues comme déviantes par la société ?</t>
    </r>
  </si>
  <si>
    <t>?</t>
  </si>
  <si>
    <t xml:space="preserve">Le sport professionnel, un tremplin pour la mobilité ascendante ? </t>
  </si>
  <si>
    <t>Montrer que le lien électif des acteurs sociaux ne relèvent pas du hasard </t>
  </si>
  <si>
    <t>Le retour du protectionnisme américain menace-t-il la mondialisation ?"</t>
  </si>
  <si>
    <t>L’intelligence artificielle peut-elle être considérée comme un phénomène de destruction créatrice au sens de Schumpeter ?</t>
  </si>
  <si>
    <t>" En quoi le Brexit a eu des effets sur la croissance économique britannique ?" </t>
  </si>
  <si>
    <t>Comment un serial killer peut-il illustrer une carrière de déviant: le cas D Z</t>
  </si>
  <si>
    <t>L'éléction de Donald Trump menace-t-elle entièrement le libre échange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</si>
</sst>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8">
    <font>
      <sz val="10"/>
      <name val="Arial"/>
      <family val="2"/>
      <charset val="1"/>
    </font>
    <font>
      <sz val="11"/>
      <color indexed="8"/>
      <name val="Calibri"/>
      <family val="2"/>
      <charset val="1"/>
    </font>
    <font>
      <sz val="11"/>
      <color indexed="9"/>
      <name val="Calibri"/>
      <family val="2"/>
      <charset val="1"/>
    </font>
    <font>
      <sz val="11"/>
      <color indexed="23"/>
      <name val="Calibri"/>
      <family val="2"/>
      <charset val="1"/>
    </font>
    <font>
      <sz val="10"/>
      <color indexed="59"/>
      <name val="Arial"/>
      <family val="2"/>
      <charset val="1"/>
    </font>
    <font>
      <sz val="8"/>
      <name val="Arial"/>
      <family val="2"/>
      <charset val="1"/>
    </font>
    <font>
      <b/>
      <sz val="16"/>
      <color indexed="25"/>
      <name val="Arial"/>
      <family val="2"/>
      <charset val="1"/>
    </font>
    <font>
      <b/>
      <sz val="12"/>
      <name val="Arial"/>
      <family val="2"/>
      <charset val="1"/>
    </font>
    <font>
      <sz val="12"/>
      <color indexed="8"/>
      <name val="Bookman Old Style"/>
      <family val="1"/>
      <charset val="1"/>
    </font>
    <font>
      <b/>
      <sz val="10"/>
      <color indexed="10"/>
      <name val="Bookman Old Style"/>
      <family val="1"/>
      <charset val="1"/>
    </font>
    <font>
      <b/>
      <sz val="12"/>
      <color indexed="59"/>
      <name val="Bookman Old Style"/>
      <family val="1"/>
      <charset val="1"/>
    </font>
    <font>
      <sz val="12"/>
      <color indexed="10"/>
      <name val="Arial"/>
      <family val="2"/>
      <charset val="1"/>
    </font>
    <font>
      <b/>
      <i/>
      <sz val="8"/>
      <name val="Arial"/>
      <family val="2"/>
      <charset val="1"/>
    </font>
    <font>
      <b/>
      <i/>
      <sz val="8"/>
      <color indexed="59"/>
      <name val="Arial"/>
      <family val="2"/>
      <charset val="1"/>
    </font>
    <font>
      <b/>
      <sz val="12"/>
      <color indexed="25"/>
      <name val="Arial"/>
      <family val="2"/>
      <charset val="1"/>
    </font>
    <font>
      <b/>
      <sz val="9"/>
      <color indexed="25"/>
      <name val="Arial"/>
      <family val="2"/>
      <charset val="1"/>
    </font>
    <font>
      <sz val="10"/>
      <color indexed="10"/>
      <name val="Arial"/>
      <family val="2"/>
      <charset val="1"/>
    </font>
    <font>
      <i/>
      <sz val="9"/>
      <color indexed="56"/>
      <name val="Bookman Old Style"/>
      <family val="1"/>
      <charset val="1"/>
    </font>
    <font>
      <b/>
      <sz val="12"/>
      <color indexed="56"/>
      <name val="Bookman Old Style"/>
      <family val="1"/>
      <charset val="1"/>
    </font>
    <font>
      <b/>
      <sz val="12"/>
      <color indexed="10"/>
      <name val="Arial"/>
      <family val="2"/>
      <charset val="1"/>
    </font>
    <font>
      <i/>
      <sz val="10"/>
      <color indexed="19"/>
      <name val="Bookman Old Style"/>
      <family val="1"/>
      <charset val="1"/>
    </font>
    <font>
      <b/>
      <sz val="12"/>
      <color indexed="19"/>
      <name val="Bookman Old Style"/>
      <family val="1"/>
      <charset val="1"/>
    </font>
    <font>
      <b/>
      <sz val="12"/>
      <color indexed="57"/>
      <name val="Bookman Old Style"/>
      <family val="1"/>
      <charset val="1"/>
    </font>
    <font>
      <b/>
      <sz val="9"/>
      <name val="Arial"/>
      <family val="2"/>
      <charset val="1"/>
    </font>
    <font>
      <sz val="6"/>
      <name val="Arial"/>
      <family val="2"/>
      <charset val="1"/>
    </font>
    <font>
      <b/>
      <sz val="6"/>
      <color indexed="10"/>
      <name val="Arial"/>
      <family val="2"/>
      <charset val="1"/>
    </font>
    <font>
      <sz val="10"/>
      <name val="Arial"/>
      <family val="2"/>
    </font>
    <font>
      <b/>
      <sz val="6"/>
      <name val="Tahoma"/>
      <family val="2"/>
      <charset val="1"/>
    </font>
    <font>
      <sz val="10"/>
      <color indexed="19"/>
      <name val="Arial"/>
      <family val="2"/>
      <charset val="1"/>
    </font>
    <font>
      <b/>
      <i/>
      <sz val="12"/>
      <color indexed="19"/>
      <name val="Arial"/>
      <family val="2"/>
      <charset val="1"/>
    </font>
    <font>
      <b/>
      <i/>
      <sz val="12"/>
      <color indexed="57"/>
      <name val="Arial"/>
      <family val="2"/>
      <charset val="1"/>
    </font>
    <font>
      <b/>
      <sz val="8"/>
      <color indexed="8"/>
      <name val="Tahoma"/>
      <family val="2"/>
      <charset val="1"/>
    </font>
    <font>
      <b/>
      <sz val="10"/>
      <name val="Arial"/>
      <family val="2"/>
      <charset val="1"/>
    </font>
    <font>
      <b/>
      <sz val="10"/>
      <color indexed="25"/>
      <name val="Arial"/>
      <family val="2"/>
      <charset val="1"/>
    </font>
    <font>
      <b/>
      <sz val="10"/>
      <color indexed="10"/>
      <name val="Arial"/>
      <family val="2"/>
      <charset val="1"/>
    </font>
    <font>
      <b/>
      <sz val="10"/>
      <color indexed="60"/>
      <name val="Arial"/>
      <family val="2"/>
      <charset val="1"/>
    </font>
    <font>
      <b/>
      <sz val="10"/>
      <color indexed="40"/>
      <name val="Arial"/>
      <family val="2"/>
      <charset val="1"/>
    </font>
    <font>
      <b/>
      <sz val="14"/>
      <name val="Arial"/>
      <family val="2"/>
      <charset val="1"/>
    </font>
    <font>
      <b/>
      <sz val="11"/>
      <color indexed="25"/>
      <name val="Bookman Old Style"/>
      <family val="1"/>
      <charset val="1"/>
    </font>
    <font>
      <b/>
      <sz val="10"/>
      <color indexed="56"/>
      <name val="Bookman Old Style"/>
      <family val="1"/>
      <charset val="1"/>
    </font>
    <font>
      <b/>
      <sz val="10"/>
      <name val="Bookman Old Style"/>
      <family val="1"/>
      <charset val="1"/>
    </font>
    <font>
      <sz val="14"/>
      <name val="Arial"/>
      <family val="2"/>
      <charset val="1"/>
    </font>
    <font>
      <sz val="14"/>
      <color indexed="10"/>
      <name val="Arial"/>
      <family val="2"/>
      <charset val="1"/>
    </font>
    <font>
      <sz val="10"/>
      <color indexed="8"/>
      <name val="Bookman Old Style"/>
      <family val="1"/>
      <charset val="1"/>
    </font>
    <font>
      <i/>
      <sz val="10"/>
      <color indexed="60"/>
      <name val="Bookman Old Style"/>
      <family val="1"/>
      <charset val="1"/>
    </font>
    <font>
      <sz val="6"/>
      <color indexed="25"/>
      <name val="Arial"/>
      <family val="2"/>
      <charset val="1"/>
    </font>
    <font>
      <sz val="8"/>
      <color indexed="8"/>
      <name val="Tahoma"/>
      <family val="2"/>
      <charset val="1"/>
    </font>
    <font>
      <b/>
      <i/>
      <sz val="10"/>
      <color indexed="56"/>
      <name val="Bookman Old Style"/>
      <family val="1"/>
      <charset val="1"/>
    </font>
    <font>
      <sz val="10"/>
      <color indexed="25"/>
      <name val="Arial"/>
      <family val="2"/>
      <charset val="1"/>
    </font>
    <font>
      <b/>
      <sz val="6"/>
      <name val="Calibri"/>
      <family val="2"/>
      <charset val="1"/>
    </font>
    <font>
      <sz val="16"/>
      <color indexed="57"/>
      <name val="Arial"/>
      <family val="2"/>
      <charset val="1"/>
    </font>
    <font>
      <sz val="16"/>
      <color indexed="57"/>
      <name val="Calibri"/>
      <family val="2"/>
      <charset val="1"/>
    </font>
    <font>
      <u/>
      <sz val="10"/>
      <color indexed="30"/>
      <name val="Arial"/>
      <family val="2"/>
      <charset val="1"/>
    </font>
    <font>
      <b/>
      <sz val="8"/>
      <color indexed="10"/>
      <name val="Arial"/>
      <family val="2"/>
      <charset val="1"/>
    </font>
    <font>
      <sz val="11"/>
      <color indexed="57"/>
      <name val="Calibri"/>
      <family val="2"/>
      <charset val="1"/>
    </font>
    <font>
      <b/>
      <sz val="6"/>
      <color indexed="57"/>
      <name val="Calibri"/>
      <family val="2"/>
      <charset val="1"/>
    </font>
    <font>
      <b/>
      <sz val="11"/>
      <color indexed="57"/>
      <name val="Calibri"/>
      <family val="2"/>
      <charset val="1"/>
    </font>
    <font>
      <b/>
      <sz val="8"/>
      <color indexed="62"/>
      <name val="Abadi"/>
      <family val="2"/>
      <charset val="1"/>
    </font>
    <font>
      <b/>
      <sz val="8"/>
      <color indexed="62"/>
      <name val="Arial"/>
      <family val="2"/>
      <charset val="1"/>
    </font>
    <font>
      <b/>
      <sz val="8"/>
      <name val="Aharoni"/>
      <charset val="177"/>
    </font>
    <font>
      <sz val="10"/>
      <color indexed="57"/>
      <name val="Arial"/>
      <family val="2"/>
      <charset val="1"/>
    </font>
    <font>
      <i/>
      <sz val="8"/>
      <name val="Arial"/>
      <family val="2"/>
      <charset val="1"/>
    </font>
    <font>
      <b/>
      <sz val="10"/>
      <color indexed="10"/>
      <name val="Arial"/>
      <family val="2"/>
    </font>
    <font>
      <b/>
      <sz val="14"/>
      <color indexed="25"/>
      <name val="Arial"/>
      <family val="2"/>
      <charset val="1"/>
    </font>
    <font>
      <b/>
      <sz val="8"/>
      <name val="Arial"/>
      <family val="2"/>
      <charset val="1"/>
    </font>
    <font>
      <b/>
      <i/>
      <sz val="10"/>
      <color indexed="57"/>
      <name val="Times New Roman"/>
      <family val="1"/>
      <charset val="1"/>
    </font>
    <font>
      <b/>
      <sz val="10"/>
      <color indexed="21"/>
      <name val="Arial"/>
      <family val="2"/>
      <charset val="1"/>
    </font>
    <font>
      <b/>
      <sz val="10"/>
      <color indexed="57"/>
      <name val="Arial"/>
      <family val="2"/>
      <charset val="1"/>
    </font>
    <font>
      <sz val="10"/>
      <color indexed="21"/>
      <name val="Arial"/>
      <family val="2"/>
      <charset val="1"/>
    </font>
    <font>
      <b/>
      <sz val="10"/>
      <color indexed="16"/>
      <name val="Arial"/>
      <family val="2"/>
      <charset val="1"/>
    </font>
    <font>
      <b/>
      <sz val="14"/>
      <color indexed="63"/>
      <name val="Calibri"/>
      <family val="2"/>
      <charset val="1"/>
    </font>
    <font>
      <b/>
      <sz val="14"/>
      <color indexed="10"/>
      <name val="Calibri"/>
      <family val="2"/>
      <charset val="1"/>
    </font>
    <font>
      <b/>
      <sz val="10"/>
      <color indexed="56"/>
      <name val="Arial"/>
      <family val="2"/>
      <charset val="1"/>
    </font>
    <font>
      <b/>
      <i/>
      <sz val="8"/>
      <color indexed="40"/>
      <name val="Times New Roman"/>
      <family val="1"/>
      <charset val="1"/>
    </font>
    <font>
      <i/>
      <sz val="8"/>
      <color indexed="40"/>
      <name val="Times New Roman"/>
      <family val="1"/>
      <charset val="1"/>
    </font>
    <font>
      <sz val="8"/>
      <color indexed="57"/>
      <name val="Abadi"/>
      <family val="2"/>
      <charset val="1"/>
    </font>
    <font>
      <sz val="8"/>
      <color indexed="21"/>
      <name val="Arial"/>
      <family val="2"/>
      <charset val="1"/>
    </font>
    <font>
      <b/>
      <sz val="10"/>
      <color indexed="8"/>
      <name val="Calibri"/>
      <family val="2"/>
      <charset val="1"/>
    </font>
    <font>
      <b/>
      <i/>
      <sz val="8"/>
      <color indexed="40"/>
      <name val="Arial"/>
      <family val="2"/>
      <charset val="1"/>
    </font>
    <font>
      <b/>
      <sz val="8"/>
      <color indexed="25"/>
      <name val="Arial"/>
      <family val="2"/>
    </font>
    <font>
      <b/>
      <sz val="10"/>
      <color indexed="25"/>
      <name val="Arial"/>
      <family val="2"/>
    </font>
    <font>
      <b/>
      <sz val="8"/>
      <name val="Arial"/>
      <family val="2"/>
    </font>
    <font>
      <b/>
      <sz val="10"/>
      <name val="Arial"/>
      <family val="2"/>
    </font>
    <font>
      <b/>
      <sz val="8"/>
      <color indexed="8"/>
      <name val="Tahoma"/>
      <family val="2"/>
    </font>
    <font>
      <b/>
      <sz val="8"/>
      <color indexed="10"/>
      <name val="Arial"/>
      <family val="2"/>
    </font>
    <font>
      <b/>
      <sz val="10"/>
      <color indexed="40"/>
      <name val="Arial"/>
      <family val="2"/>
    </font>
    <font>
      <sz val="12"/>
      <name val="Arial"/>
      <family val="2"/>
      <charset val="1"/>
    </font>
    <font>
      <sz val="12"/>
      <color indexed="21"/>
      <name val="Arial"/>
      <family val="2"/>
      <charset val="1"/>
    </font>
    <font>
      <sz val="10"/>
      <color indexed="10"/>
      <name val="Arial"/>
      <family val="2"/>
    </font>
    <font>
      <b/>
      <sz val="10"/>
      <color indexed="60"/>
      <name val="Arial"/>
      <family val="2"/>
    </font>
    <font>
      <sz val="10"/>
      <color indexed="59"/>
      <name val="Calibri"/>
      <family val="2"/>
      <charset val="1"/>
    </font>
    <font>
      <sz val="8"/>
      <color indexed="10"/>
      <name val="Tahoma"/>
      <family val="2"/>
      <charset val="1"/>
    </font>
    <font>
      <sz val="10"/>
      <name val="Arial"/>
      <family val="2"/>
      <charset val="1"/>
    </font>
    <font>
      <i/>
      <sz val="10"/>
      <color indexed="56"/>
      <name val="Bookman Old Style"/>
      <family val="1"/>
      <charset val="1"/>
    </font>
    <font>
      <i/>
      <sz val="10"/>
      <color indexed="56"/>
      <name val="Arial Narrow"/>
      <family val="2"/>
      <charset val="1"/>
    </font>
    <font>
      <i/>
      <sz val="10"/>
      <color indexed="56"/>
      <name val="Calibri"/>
      <family val="2"/>
      <charset val="1"/>
    </font>
    <font>
      <i/>
      <sz val="10"/>
      <name val="Arial Narrow"/>
      <family val="2"/>
      <charset val="1"/>
    </font>
    <font>
      <i/>
      <sz val="10"/>
      <name val="Bookman Old Style"/>
      <family val="1"/>
      <charset val="1"/>
    </font>
    <font>
      <b/>
      <i/>
      <sz val="8"/>
      <color indexed="56"/>
      <name val="Bookman Old Style"/>
      <family val="1"/>
      <charset val="1"/>
    </font>
    <font>
      <b/>
      <sz val="8"/>
      <color indexed="8"/>
      <name val="Tahoma"/>
      <family val="2"/>
    </font>
    <font>
      <sz val="8"/>
      <color indexed="8"/>
      <name val="Tahoma"/>
      <family val="2"/>
    </font>
    <font>
      <sz val="9"/>
      <color indexed="8"/>
      <name val="Tahoma"/>
      <family val="2"/>
    </font>
    <font>
      <sz val="9"/>
      <color indexed="8"/>
      <name val="Tahoma"/>
      <family val="2"/>
    </font>
    <font>
      <sz val="8"/>
      <color indexed="8"/>
      <name val="Tahoma"/>
      <family val="2"/>
    </font>
    <font>
      <b/>
      <sz val="8"/>
      <color indexed="8"/>
      <name val="Bookman Old Style"/>
      <family val="1"/>
    </font>
    <font>
      <b/>
      <sz val="8"/>
      <color indexed="8"/>
      <name val="Calibri"/>
      <family val="2"/>
      <charset val="1"/>
    </font>
    <font>
      <b/>
      <sz val="7"/>
      <color indexed="8"/>
      <name val="Bookman Old Style"/>
      <family val="1"/>
    </font>
    <font>
      <sz val="6"/>
      <name val="Aldhabi"/>
      <charset val="178"/>
    </font>
    <font>
      <sz val="7"/>
      <name val="Arial"/>
      <family val="2"/>
      <charset val="1"/>
    </font>
    <font>
      <sz val="8"/>
      <color indexed="8"/>
      <name val="Times New Roman"/>
      <family val="1"/>
    </font>
    <font>
      <b/>
      <sz val="9"/>
      <color indexed="8"/>
      <name val="Tahoma"/>
      <family val="2"/>
    </font>
    <font>
      <sz val="11"/>
      <color indexed="8"/>
      <name val="Tahoma"/>
      <family val="2"/>
    </font>
    <font>
      <b/>
      <sz val="11"/>
      <color indexed="8"/>
      <name val="Tahoma"/>
      <family val="2"/>
    </font>
    <font>
      <sz val="11"/>
      <name val="Arial"/>
      <family val="2"/>
      <charset val="1"/>
    </font>
    <font>
      <sz val="7"/>
      <color indexed="8"/>
      <name val="Tahoma"/>
      <family val="2"/>
    </font>
    <font>
      <sz val="6"/>
      <name val="Angsana New"/>
      <family val="1"/>
      <charset val="1"/>
    </font>
    <font>
      <b/>
      <sz val="6"/>
      <name val="Angsana New"/>
      <family val="1"/>
      <charset val="1"/>
    </font>
    <font>
      <sz val="9"/>
      <name val="Arial"/>
      <family val="2"/>
      <charset val="1"/>
    </font>
    <font>
      <b/>
      <sz val="9"/>
      <color indexed="8"/>
      <name val="Calibri"/>
      <family val="2"/>
      <charset val="1"/>
    </font>
    <font>
      <b/>
      <sz val="10"/>
      <color indexed="57"/>
      <name val="Times New Roman"/>
      <family val="1"/>
      <charset val="1"/>
    </font>
    <font>
      <b/>
      <sz val="10"/>
      <color indexed="40"/>
      <name val="Times New Roman"/>
      <family val="1"/>
      <charset val="1"/>
    </font>
    <font>
      <b/>
      <sz val="7"/>
      <color indexed="8"/>
      <name val="Calibri"/>
      <family val="2"/>
      <charset val="1"/>
    </font>
    <font>
      <sz val="8"/>
      <color indexed="0"/>
      <name val="Tahoma"/>
      <family val="2"/>
    </font>
    <font>
      <sz val="8"/>
      <name val="Tahoma"/>
      <family val="2"/>
    </font>
    <font>
      <i/>
      <sz val="9"/>
      <name val="Times New Roman"/>
      <family val="1"/>
      <charset val="1"/>
    </font>
    <font>
      <sz val="10"/>
      <color rgb="FF002060"/>
      <name val="Arial"/>
      <family val="2"/>
      <charset val="1"/>
    </font>
    <font>
      <b/>
      <i/>
      <sz val="10"/>
      <color rgb="FF00B050"/>
      <name val="Times New Roman"/>
      <family val="1"/>
      <charset val="1"/>
    </font>
    <font>
      <b/>
      <sz val="10"/>
      <color rgb="FF00B050"/>
      <name val="Arial"/>
      <family val="2"/>
      <charset val="1"/>
    </font>
    <font>
      <b/>
      <i/>
      <sz val="10"/>
      <color theme="5" tint="-0.499984740745262"/>
      <name val="Times New Roman"/>
      <family val="1"/>
      <charset val="1"/>
    </font>
    <font>
      <sz val="9"/>
      <color rgb="FF00B050"/>
      <name val="Tahoma"/>
      <family val="2"/>
    </font>
    <font>
      <sz val="10"/>
      <color rgb="FF0070C0"/>
      <name val="Arial"/>
      <family val="2"/>
      <charset val="1"/>
    </font>
    <font>
      <b/>
      <sz val="12"/>
      <color rgb="FF7030A0"/>
      <name val="Arial"/>
      <family val="2"/>
      <charset val="1"/>
    </font>
    <font>
      <b/>
      <sz val="10"/>
      <color rgb="FF7030A0"/>
      <name val="Bookman Old Style"/>
      <family val="1"/>
      <charset val="1"/>
    </font>
    <font>
      <b/>
      <sz val="10"/>
      <color rgb="FF002060"/>
      <name val="Bookman Old Style"/>
      <family val="1"/>
      <charset val="1"/>
    </font>
    <font>
      <sz val="11"/>
      <color rgb="FF0070C0"/>
      <name val="Arial"/>
      <family val="2"/>
      <charset val="1"/>
    </font>
    <font>
      <sz val="11"/>
      <color rgb="FF0070C0"/>
      <name val="Tahoma"/>
      <family val="2"/>
    </font>
    <font>
      <b/>
      <sz val="10"/>
      <color rgb="FFFF0000"/>
      <name val="Arial"/>
      <family val="2"/>
      <charset val="1"/>
    </font>
    <font>
      <b/>
      <sz val="10"/>
      <color theme="5" tint="-0.499984740745262"/>
      <name val="Arial"/>
      <family val="2"/>
      <charset val="1"/>
    </font>
    <font>
      <sz val="14"/>
      <color theme="5" tint="0.79998168889431442"/>
      <name val="Arial"/>
      <family val="2"/>
      <charset val="1"/>
    </font>
    <font>
      <b/>
      <sz val="10"/>
      <color theme="1"/>
      <name val="Arial"/>
      <family val="2"/>
      <charset val="1"/>
    </font>
    <font>
      <b/>
      <sz val="10"/>
      <color rgb="FF00B0F0"/>
      <name val="Arial"/>
      <family val="2"/>
      <charset val="1"/>
    </font>
    <font>
      <sz val="7"/>
      <color rgb="FF000000"/>
      <name val="Tahoma"/>
      <family val="2"/>
    </font>
    <font>
      <b/>
      <sz val="12"/>
      <color rgb="FFFF0000"/>
      <name val="Arial"/>
      <family val="2"/>
      <charset val="1"/>
    </font>
    <font>
      <sz val="10"/>
      <color rgb="FF00B050"/>
      <name val="Arial"/>
      <family val="2"/>
      <charset val="1"/>
    </font>
    <font>
      <b/>
      <sz val="10"/>
      <color rgb="FFFF0000"/>
      <name val="Arial"/>
      <family val="2"/>
    </font>
    <font>
      <b/>
      <sz val="8"/>
      <color rgb="FFFF0000"/>
      <name val="Tahoma"/>
      <family val="2"/>
    </font>
    <font>
      <b/>
      <i/>
      <sz val="10"/>
      <color rgb="FFFF0000"/>
      <name val="Bookman Old Style"/>
      <family val="1"/>
      <charset val="1"/>
    </font>
    <font>
      <sz val="8"/>
      <color rgb="FF002060"/>
      <name val="Arial"/>
      <family val="2"/>
      <charset val="1"/>
    </font>
    <font>
      <b/>
      <sz val="11"/>
      <color rgb="FFFF0000"/>
      <name val="Tahoma"/>
      <family val="2"/>
    </font>
    <font>
      <b/>
      <sz val="10"/>
      <color rgb="FFFF0000"/>
      <name val="Tahoma"/>
      <family val="2"/>
    </font>
    <font>
      <b/>
      <sz val="11"/>
      <name val="Bookman Old Style"/>
      <family val="1"/>
    </font>
    <font>
      <b/>
      <sz val="11"/>
      <color rgb="FF00B050"/>
      <name val="Bookman Old Style"/>
      <family val="1"/>
    </font>
    <font>
      <b/>
      <sz val="11"/>
      <color indexed="25"/>
      <name val="Bookman Old Style"/>
      <family val="1"/>
    </font>
    <font>
      <sz val="11"/>
      <color rgb="FF00B050"/>
      <name val="Calibri"/>
      <family val="2"/>
      <charset val="1"/>
    </font>
    <font>
      <b/>
      <sz val="11"/>
      <color rgb="FF00B050"/>
      <name val="Calibri"/>
      <family val="2"/>
      <charset val="1"/>
    </font>
    <font>
      <b/>
      <sz val="12"/>
      <color rgb="FF00B050"/>
      <name val="Arial"/>
      <family val="2"/>
      <charset val="1"/>
    </font>
    <font>
      <sz val="8"/>
      <color rgb="FF000000"/>
      <name val="Tahoma"/>
      <family val="2"/>
    </font>
    <font>
      <b/>
      <sz val="10"/>
      <color indexed="59"/>
      <name val="Bookman Old Style"/>
      <family val="1"/>
      <charset val="1"/>
    </font>
    <font>
      <b/>
      <i/>
      <sz val="9"/>
      <color indexed="59"/>
      <name val="Arial"/>
      <family val="2"/>
      <charset val="1"/>
    </font>
    <font>
      <b/>
      <sz val="9"/>
      <color indexed="57"/>
      <name val="Bookman Old Style"/>
      <family val="1"/>
      <charset val="1"/>
    </font>
    <font>
      <b/>
      <i/>
      <sz val="9"/>
      <color indexed="57"/>
      <name val="Arial"/>
      <family val="2"/>
      <charset val="1"/>
    </font>
    <font>
      <b/>
      <i/>
      <sz val="9"/>
      <color indexed="56"/>
      <name val="Bookman Old Style"/>
      <family val="1"/>
      <charset val="1"/>
    </font>
    <font>
      <sz val="9"/>
      <color indexed="59"/>
      <name val="Arial"/>
      <family val="2"/>
      <charset val="1"/>
    </font>
    <font>
      <b/>
      <i/>
      <sz val="10"/>
      <name val="Arial"/>
      <family val="2"/>
      <charset val="1"/>
    </font>
    <font>
      <b/>
      <sz val="10"/>
      <color indexed="19"/>
      <name val="Bookman Old Style"/>
      <family val="1"/>
      <charset val="1"/>
    </font>
    <font>
      <b/>
      <sz val="10"/>
      <color indexed="19"/>
      <name val="Arial"/>
      <family val="2"/>
      <charset val="1"/>
    </font>
    <font>
      <b/>
      <sz val="8"/>
      <color indexed="8"/>
      <name val="Tahoma"/>
      <family val="2"/>
    </font>
    <font>
      <sz val="8"/>
      <color indexed="8"/>
      <name val="Tahoma"/>
      <family val="2"/>
    </font>
    <font>
      <b/>
      <sz val="9"/>
      <color indexed="8"/>
      <name val="Tahoma"/>
      <family val="2"/>
    </font>
    <font>
      <sz val="9"/>
      <color indexed="8"/>
      <name val="Tahoma"/>
      <family val="2"/>
    </font>
    <font>
      <sz val="8"/>
      <color rgb="FFFF0000"/>
      <name val="Tahoma"/>
      <family val="2"/>
    </font>
    <font>
      <sz val="8"/>
      <color rgb="FFFF3399"/>
      <name val="Tahoma"/>
      <family val="2"/>
    </font>
    <font>
      <sz val="8"/>
      <color rgb="FF00B0F0"/>
      <name val="Tahoma"/>
      <family val="2"/>
    </font>
    <font>
      <sz val="8"/>
      <color rgb="FF00B050"/>
      <name val="Tahoma"/>
      <family val="2"/>
    </font>
    <font>
      <sz val="10"/>
      <color indexed="8"/>
      <name val="Tahoma"/>
      <family val="2"/>
    </font>
    <font>
      <sz val="10"/>
      <color rgb="FF00B050"/>
      <name val="Tahoma"/>
      <family val="2"/>
    </font>
    <font>
      <sz val="10"/>
      <color rgb="FF00B0F0"/>
      <name val="Tahoma"/>
      <family val="2"/>
    </font>
    <font>
      <sz val="10"/>
      <color rgb="FFFF0000"/>
      <name val="Tahoma"/>
      <family val="2"/>
    </font>
    <font>
      <sz val="10"/>
      <color rgb="FFFF3399"/>
      <name val="Tahoma"/>
      <family val="2"/>
    </font>
    <font>
      <b/>
      <sz val="9"/>
      <color rgb="FF00B050"/>
      <name val="Tahoma"/>
      <family val="2"/>
    </font>
    <font>
      <b/>
      <sz val="9"/>
      <color rgb="FF00B0F0"/>
      <name val="Tahoma"/>
      <family val="2"/>
    </font>
    <font>
      <sz val="9"/>
      <color rgb="FF00B0F0"/>
      <name val="Tahoma"/>
      <family val="2"/>
    </font>
    <font>
      <b/>
      <sz val="9"/>
      <color rgb="FFFF0000"/>
      <name val="Tahoma"/>
      <family val="2"/>
    </font>
    <font>
      <sz val="9"/>
      <color rgb="FFFF0000"/>
      <name val="Tahoma"/>
      <family val="2"/>
    </font>
    <font>
      <b/>
      <sz val="9"/>
      <color rgb="FFFF3399"/>
      <name val="Tahoma"/>
      <family val="2"/>
    </font>
    <font>
      <sz val="9"/>
      <color rgb="FFFF3399"/>
      <name val="Tahoma"/>
      <family val="2"/>
    </font>
    <font>
      <sz val="3"/>
      <name val="Arial"/>
      <family val="2"/>
      <charset val="1"/>
    </font>
    <font>
      <b/>
      <sz val="14"/>
      <color rgb="FF7030A0"/>
      <name val="Arial"/>
      <family val="2"/>
    </font>
    <font>
      <sz val="10"/>
      <name val="Arial"/>
      <family val="2"/>
    </font>
    <font>
      <b/>
      <sz val="8"/>
      <color theme="8" tint="-0.499984740745262"/>
      <name val="Tahoma"/>
      <family val="2"/>
    </font>
    <font>
      <sz val="10"/>
      <color rgb="FFFF0000"/>
      <name val="Arial"/>
      <family val="2"/>
      <charset val="1"/>
    </font>
    <font>
      <i/>
      <sz val="9"/>
      <color rgb="FF002060"/>
      <name val="Bookman Old Style"/>
      <family val="1"/>
      <charset val="1"/>
    </font>
    <font>
      <sz val="7"/>
      <color indexed="8"/>
      <name val="Comic Sans MS"/>
      <family val="4"/>
    </font>
    <font>
      <b/>
      <sz val="10"/>
      <color indexed="8"/>
      <name val="Tahoma"/>
      <family val="2"/>
    </font>
    <font>
      <b/>
      <sz val="10"/>
      <color rgb="FF7030A0"/>
      <name val="Arial"/>
      <family val="2"/>
    </font>
    <font>
      <b/>
      <sz val="8"/>
      <color rgb="FF7030A0"/>
      <name val="Arial"/>
      <family val="2"/>
    </font>
    <font>
      <sz val="8"/>
      <color indexed="19"/>
      <name val="Arial"/>
      <family val="2"/>
    </font>
    <font>
      <b/>
      <sz val="16"/>
      <color rgb="FFFF0000"/>
      <name val="Arial"/>
      <family val="2"/>
    </font>
    <font>
      <b/>
      <sz val="16"/>
      <color indexed="25"/>
      <name val="Arial"/>
      <family val="2"/>
    </font>
    <font>
      <sz val="16"/>
      <color rgb="FFFF0000"/>
      <name val="Arial"/>
      <family val="2"/>
    </font>
    <font>
      <b/>
      <sz val="6"/>
      <name val="Arial"/>
      <family val="2"/>
      <charset val="1"/>
    </font>
    <font>
      <b/>
      <sz val="6"/>
      <name val="Angsana New"/>
      <family val="1"/>
      <charset val="222"/>
    </font>
    <font>
      <b/>
      <sz val="6"/>
      <color indexed="8"/>
      <name val="Tahoma"/>
      <family val="2"/>
    </font>
    <font>
      <b/>
      <sz val="14"/>
      <color rgb="FFFF0000"/>
      <name val="Calibri"/>
      <family val="2"/>
    </font>
    <font>
      <sz val="9"/>
      <name val="Arial Nova"/>
      <family val="2"/>
    </font>
    <font>
      <b/>
      <sz val="9"/>
      <name val="Arial Nova"/>
      <family val="2"/>
    </font>
    <font>
      <b/>
      <sz val="11"/>
      <color indexed="25"/>
      <name val="Arial"/>
      <family val="2"/>
    </font>
    <font>
      <b/>
      <sz val="11"/>
      <color rgb="FF7030A0"/>
      <name val="Arial"/>
      <family val="2"/>
    </font>
    <font>
      <b/>
      <sz val="12"/>
      <color rgb="FF00B050"/>
      <name val="Arial"/>
      <family val="2"/>
    </font>
    <font>
      <b/>
      <sz val="12"/>
      <color indexed="57"/>
      <name val="Arial"/>
      <family val="2"/>
    </font>
    <font>
      <b/>
      <sz val="10"/>
      <color rgb="FFFF3399"/>
      <name val="Tahoma"/>
      <family val="2"/>
    </font>
    <font>
      <b/>
      <sz val="10"/>
      <color rgb="FF00B050"/>
      <name val="Tahoma"/>
      <family val="2"/>
    </font>
    <font>
      <b/>
      <sz val="10"/>
      <color rgb="FFFF0000"/>
      <name val="Bookman Old Style"/>
      <family val="1"/>
      <charset val="1"/>
    </font>
    <font>
      <b/>
      <sz val="10"/>
      <color rgb="FF0070C0"/>
      <name val="Arial"/>
      <family val="2"/>
      <charset val="1"/>
    </font>
    <font>
      <b/>
      <i/>
      <sz val="12"/>
      <color indexed="57"/>
      <name val="Times New Roman"/>
      <family val="1"/>
      <charset val="1"/>
    </font>
    <font>
      <b/>
      <i/>
      <sz val="12"/>
      <color rgb="FF00B050"/>
      <name val="Times New Roman"/>
      <family val="1"/>
      <charset val="1"/>
    </font>
    <font>
      <b/>
      <sz val="12"/>
      <color indexed="21"/>
      <name val="Arial"/>
      <family val="2"/>
      <charset val="1"/>
    </font>
    <font>
      <b/>
      <sz val="12"/>
      <color indexed="57"/>
      <name val="Arial"/>
      <family val="2"/>
      <charset val="1"/>
    </font>
    <font>
      <b/>
      <sz val="12"/>
      <color rgb="FF00B0F0"/>
      <name val="Arial"/>
      <family val="2"/>
      <charset val="1"/>
    </font>
    <font>
      <sz val="12"/>
      <color rgb="FF00B050"/>
      <name val="Arial"/>
      <family val="2"/>
      <charset val="1"/>
    </font>
    <font>
      <b/>
      <i/>
      <sz val="12"/>
      <color rgb="FFFF0000"/>
      <name val="Times New Roman"/>
      <family val="1"/>
      <charset val="1"/>
    </font>
    <font>
      <b/>
      <i/>
      <sz val="12"/>
      <color rgb="FF00B0F0"/>
      <name val="Times New Roman"/>
      <family val="1"/>
      <charset val="1"/>
    </font>
    <font>
      <b/>
      <sz val="12"/>
      <color indexed="60"/>
      <name val="Arial"/>
      <family val="2"/>
      <charset val="1"/>
    </font>
    <font>
      <b/>
      <sz val="12"/>
      <color theme="5" tint="-0.499984740745262"/>
      <name val="Arial"/>
      <family val="2"/>
      <charset val="1"/>
    </font>
    <font>
      <b/>
      <i/>
      <sz val="12"/>
      <color theme="5" tint="-0.499984740745262"/>
      <name val="Times New Roman"/>
      <family val="1"/>
      <charset val="1"/>
    </font>
    <font>
      <i/>
      <sz val="9"/>
      <color rgb="FFFF0000"/>
      <name val="Times New Roman"/>
      <family val="1"/>
      <charset val="1"/>
    </font>
    <font>
      <sz val="9"/>
      <color indexed="81"/>
      <name val="Tahoma"/>
      <family val="2"/>
    </font>
    <font>
      <b/>
      <sz val="9"/>
      <color indexed="81"/>
      <name val="Tahoma"/>
      <family val="2"/>
    </font>
    <font>
      <sz val="8"/>
      <color rgb="FF0070C0"/>
      <name val="Tahoma"/>
      <family val="2"/>
      <charset val="1"/>
    </font>
    <font>
      <sz val="10"/>
      <color rgb="FF0070C0"/>
      <name val="Calibri"/>
      <family val="2"/>
      <charset val="1"/>
    </font>
    <font>
      <b/>
      <sz val="12"/>
      <color rgb="FF0070C0"/>
      <name val="Tahoma"/>
      <family val="2"/>
      <charset val="1"/>
    </font>
    <font>
      <sz val="10"/>
      <color theme="9"/>
      <name val="Bookman Old Style"/>
      <family val="1"/>
      <charset val="1"/>
    </font>
    <font>
      <sz val="10"/>
      <color theme="9"/>
      <name val="Arial"/>
      <family val="2"/>
      <charset val="1"/>
    </font>
    <font>
      <sz val="10"/>
      <color theme="9"/>
      <name val="Calibri"/>
      <family val="2"/>
      <charset val="1"/>
    </font>
    <font>
      <b/>
      <sz val="10"/>
      <color theme="9"/>
      <name val="Arial"/>
      <family val="2"/>
      <charset val="1"/>
    </font>
    <font>
      <sz val="10"/>
      <color indexed="56"/>
      <name val="Calibri"/>
      <family val="2"/>
      <charset val="1"/>
    </font>
    <font>
      <b/>
      <sz val="10"/>
      <color rgb="FFFF3399"/>
      <name val="Arial"/>
      <family val="2"/>
    </font>
    <font>
      <b/>
      <sz val="10"/>
      <color rgb="FF0070C0"/>
      <name val="Arial"/>
      <family val="2"/>
    </font>
    <font>
      <b/>
      <sz val="10"/>
      <color rgb="FF0070C0"/>
      <name val="Tahoma"/>
      <family val="2"/>
    </font>
    <font>
      <b/>
      <sz val="10"/>
      <color rgb="FF00B050"/>
      <name val="Arial"/>
      <family val="2"/>
    </font>
    <font>
      <b/>
      <sz val="10"/>
      <name val="Tahoma"/>
      <family val="2"/>
    </font>
    <font>
      <sz val="10"/>
      <color rgb="FF0070C0"/>
      <name val="Tahoma"/>
      <family val="2"/>
    </font>
    <font>
      <sz val="10"/>
      <color indexed="0"/>
      <name val="Tahoma"/>
      <family val="2"/>
    </font>
    <font>
      <b/>
      <sz val="10"/>
      <color indexed="0"/>
      <name val="Tahoma"/>
      <family val="2"/>
    </font>
    <font>
      <sz val="10"/>
      <name val="Tahoma"/>
      <family val="2"/>
    </font>
    <font>
      <i/>
      <sz val="9"/>
      <color indexed="8"/>
      <name val="Tahoma"/>
      <family val="2"/>
    </font>
    <font>
      <b/>
      <sz val="12"/>
      <color theme="8" tint="-0.499984740745262"/>
      <name val="Arial"/>
      <family val="2"/>
      <charset val="1"/>
    </font>
    <font>
      <b/>
      <sz val="12"/>
      <color theme="8" tint="-0.499984740745262"/>
      <name val="Tahoma"/>
      <family val="2"/>
    </font>
    <font>
      <b/>
      <sz val="12"/>
      <name val="Arial"/>
      <family val="2"/>
    </font>
    <font>
      <sz val="12"/>
      <color rgb="FF00B050"/>
      <name val="Tahoma"/>
      <family val="2"/>
    </font>
    <font>
      <b/>
      <sz val="12"/>
      <color rgb="FF00B050"/>
      <name val="Tahoma"/>
      <family val="2"/>
    </font>
    <font>
      <b/>
      <sz val="12"/>
      <color rgb="FF0070C0"/>
      <name val="Tahoma"/>
      <family val="2"/>
    </font>
    <font>
      <b/>
      <sz val="12"/>
      <color rgb="FF00B0F0"/>
      <name val="Tahoma"/>
      <family val="2"/>
    </font>
    <font>
      <b/>
      <sz val="12"/>
      <color indexed="8"/>
      <name val="Tahoma"/>
      <family val="2"/>
    </font>
    <font>
      <b/>
      <sz val="12"/>
      <color indexed="0"/>
      <name val="Tahoma"/>
      <family val="2"/>
    </font>
    <font>
      <b/>
      <sz val="12"/>
      <color rgb="FFFF3399"/>
      <name val="Tahoma"/>
      <family val="2"/>
    </font>
    <font>
      <b/>
      <sz val="12"/>
      <color rgb="FFFF0000"/>
      <name val="Tahoma"/>
      <family val="2"/>
    </font>
    <font>
      <b/>
      <sz val="12"/>
      <name val="Tahoma"/>
      <family val="2"/>
    </font>
    <font>
      <b/>
      <sz val="8"/>
      <color indexed="0"/>
      <name val="Tahoma"/>
      <family val="2"/>
    </font>
    <font>
      <sz val="8"/>
      <color indexed="0"/>
      <name val="Tahoma"/>
      <family val="2"/>
    </font>
    <font>
      <b/>
      <sz val="9"/>
      <color indexed="0"/>
      <name val="Tahoma"/>
      <family val="2"/>
    </font>
    <font>
      <sz val="9"/>
      <color indexed="0"/>
      <name val="Tahoma"/>
      <family val="2"/>
    </font>
    <font>
      <b/>
      <sz val="12"/>
      <color rgb="FFFF0000"/>
      <name val="Arial"/>
      <family val="2"/>
    </font>
    <font>
      <sz val="12"/>
      <color rgb="FFFF0000"/>
      <name val="Arial"/>
      <family val="2"/>
      <charset val="1"/>
    </font>
    <font>
      <sz val="8"/>
      <color rgb="FFFF0000"/>
      <name val="Arial"/>
      <family val="2"/>
      <charset val="1"/>
    </font>
    <font>
      <sz val="12"/>
      <color theme="8" tint="-0.499984740745262"/>
      <name val="Tahoma"/>
      <family val="2"/>
    </font>
    <font>
      <sz val="12"/>
      <color rgb="FF0070C0"/>
      <name val="Tahoma"/>
      <family val="2"/>
    </font>
    <font>
      <sz val="12"/>
      <color rgb="FF00B0F0"/>
      <name val="Tahoma"/>
      <family val="2"/>
    </font>
    <font>
      <sz val="12"/>
      <color indexed="8"/>
      <name val="Tahoma"/>
      <family val="2"/>
    </font>
    <font>
      <sz val="12"/>
      <color indexed="0"/>
      <name val="Tahoma"/>
      <family val="2"/>
    </font>
    <font>
      <sz val="12"/>
      <color rgb="FFFF3399"/>
      <name val="Tahoma"/>
      <family val="2"/>
    </font>
    <font>
      <sz val="12"/>
      <color rgb="FFFF0000"/>
      <name val="Tahoma"/>
      <family val="2"/>
    </font>
    <font>
      <sz val="12"/>
      <name val="Tahoma"/>
      <family val="2"/>
    </font>
    <font>
      <sz val="12"/>
      <color rgb="FFFF0000"/>
      <name val="Arial"/>
      <family val="2"/>
    </font>
    <font>
      <b/>
      <sz val="10"/>
      <color theme="3" tint="0.499984740745262"/>
      <name val="Arial"/>
      <family val="2"/>
      <charset val="1"/>
    </font>
    <font>
      <b/>
      <sz val="10"/>
      <color theme="5" tint="-0.499984740745262"/>
      <name val="Times New Roman"/>
      <family val="1"/>
      <charset val="1"/>
    </font>
    <font>
      <i/>
      <sz val="10"/>
      <color rgb="FF00B050"/>
      <name val="Times New Roman"/>
      <family val="1"/>
      <charset val="1"/>
    </font>
    <font>
      <b/>
      <sz val="8"/>
      <color indexed="0"/>
      <name val="Tahoma"/>
      <family val="2"/>
    </font>
    <font>
      <b/>
      <sz val="9"/>
      <color indexed="0"/>
      <name val="Tahoma"/>
      <family val="2"/>
    </font>
    <font>
      <b/>
      <sz val="8"/>
      <name val="Tahoma"/>
      <family val="2"/>
    </font>
    <font>
      <sz val="9"/>
      <color indexed="0"/>
      <name val="Tahoma"/>
      <family val="2"/>
    </font>
    <font>
      <sz val="8"/>
      <color theme="5" tint="-0.499984740745262"/>
      <name val="Tahoma"/>
      <family val="2"/>
    </font>
    <font>
      <sz val="11"/>
      <color theme="5" tint="-0.499984740745262"/>
      <name val="Tahoma"/>
      <family val="2"/>
    </font>
    <font>
      <sz val="11"/>
      <color theme="5" tint="-0.499984740745262"/>
      <name val="Arial"/>
      <family val="2"/>
      <charset val="1"/>
    </font>
    <font>
      <b/>
      <sz val="12"/>
      <color theme="4" tint="0.39997558519241921"/>
      <name val="Arial"/>
      <family val="2"/>
      <charset val="1"/>
    </font>
    <font>
      <b/>
      <i/>
      <sz val="10"/>
      <color theme="4" tint="0.39997558519241921"/>
      <name val="Times New Roman"/>
      <family val="1"/>
      <charset val="1"/>
    </font>
    <font>
      <b/>
      <sz val="12"/>
      <color rgb="FF0070C0"/>
      <name val="Arial"/>
      <family val="2"/>
      <charset val="1"/>
    </font>
    <font>
      <b/>
      <sz val="16"/>
      <color rgb="FF7030A0"/>
      <name val="Arial"/>
      <family val="2"/>
    </font>
    <font>
      <b/>
      <sz val="12"/>
      <color indexed="8"/>
      <name val="Bookman Old Style"/>
      <family val="1"/>
      <charset val="1"/>
    </font>
    <font>
      <b/>
      <i/>
      <sz val="10"/>
      <color indexed="19"/>
      <name val="Bookman Old Style"/>
      <family val="1"/>
    </font>
    <font>
      <b/>
      <sz val="6"/>
      <color indexed="8"/>
      <name val="Bookman Old Style"/>
      <family val="1"/>
    </font>
    <font>
      <sz val="10"/>
      <color theme="5" tint="-0.499984740745262"/>
      <name val="Arial"/>
      <family val="2"/>
      <charset val="1"/>
    </font>
    <font>
      <b/>
      <sz val="10"/>
      <color rgb="FF7030A0"/>
      <name val="Arial"/>
      <family val="2"/>
      <charset val="1"/>
    </font>
    <font>
      <b/>
      <sz val="8"/>
      <color rgb="FF7030A0"/>
      <name val="Tahoma"/>
      <family val="2"/>
    </font>
    <font>
      <b/>
      <sz val="7"/>
      <color rgb="FF7030A0"/>
      <name val="Tahoma"/>
      <family val="2"/>
    </font>
    <font>
      <sz val="14"/>
      <color rgb="FF00B050"/>
      <name val="Arial"/>
      <family val="2"/>
      <charset val="1"/>
    </font>
    <font>
      <b/>
      <sz val="14"/>
      <color rgb="FF00B050"/>
      <name val="Arial"/>
      <family val="2"/>
    </font>
    <font>
      <sz val="14"/>
      <color theme="5" tint="-0.499984740745262"/>
      <name val="Arial"/>
      <family val="2"/>
      <charset val="1"/>
    </font>
    <font>
      <sz val="16"/>
      <color rgb="FF7030A0"/>
      <name val="Arial"/>
      <family val="2"/>
      <charset val="1"/>
    </font>
    <font>
      <sz val="11"/>
      <color rgb="FF00B050"/>
      <name val="Arial"/>
      <family val="2"/>
      <charset val="1"/>
    </font>
    <font>
      <sz val="10"/>
      <color rgb="FF00B050"/>
      <name val="Arial"/>
      <family val="2"/>
    </font>
    <font>
      <sz val="11"/>
      <color rgb="FF00B050"/>
      <name val="Arial"/>
      <family val="2"/>
    </font>
    <font>
      <b/>
      <sz val="11"/>
      <color rgb="FF00B050"/>
      <name val="Arial"/>
      <family val="2"/>
    </font>
    <font>
      <sz val="10"/>
      <color rgb="FFFF0000"/>
      <name val="Arial"/>
      <family val="2"/>
    </font>
    <font>
      <b/>
      <sz val="11"/>
      <name val="UICTFontTextStyleEmphasizedBody"/>
    </font>
    <font>
      <sz val="10"/>
      <name val="UICTFontTextStyleBody"/>
    </font>
    <font>
      <b/>
      <sz val="10"/>
      <color rgb="FF00B050"/>
      <name val="UICTFontTextStyleEmphasizedBody"/>
    </font>
    <font>
      <sz val="10"/>
      <color rgb="FF00B050"/>
      <name val="UICTFontTextStyleBody"/>
    </font>
    <font>
      <sz val="11"/>
      <color rgb="FF00B050"/>
      <name val="Aptos Narrow"/>
      <family val="2"/>
      <charset val="1"/>
      <scheme val="minor"/>
    </font>
    <font>
      <b/>
      <i/>
      <sz val="12"/>
      <color rgb="FF00B050"/>
      <name val="UICTFontTextStyleEmphasizedItal"/>
    </font>
    <font>
      <i/>
      <sz val="10"/>
      <color rgb="FF00B050"/>
      <name val="UICTFontTextStyleBody"/>
    </font>
    <font>
      <sz val="13"/>
      <color rgb="FF00B050"/>
      <name val="UICTFontTextStyleBody"/>
    </font>
    <font>
      <sz val="10"/>
      <color rgb="FF00B050"/>
      <name val="Amasis MT Pro Medium"/>
      <family val="1"/>
    </font>
    <font>
      <sz val="14"/>
      <color rgb="FFFF0000"/>
      <name val="Arial"/>
      <family val="2"/>
    </font>
    <font>
      <b/>
      <sz val="10"/>
      <name val="Aptos"/>
      <family val="2"/>
    </font>
    <font>
      <b/>
      <sz val="10"/>
      <color rgb="FF7030A0"/>
      <name val="Aptos"/>
      <family val="2"/>
    </font>
    <font>
      <b/>
      <sz val="10"/>
      <color rgb="FFFF0000"/>
      <name val="Aptos"/>
      <family val="2"/>
    </font>
    <font>
      <sz val="12"/>
      <color rgb="FF00B050"/>
      <name val="Times New Roman"/>
      <family val="1"/>
    </font>
  </fonts>
  <fills count="82">
    <fill>
      <patternFill patternType="none"/>
    </fill>
    <fill>
      <patternFill patternType="gray125"/>
    </fill>
    <fill>
      <patternFill patternType="solid">
        <fgColor indexed="35"/>
        <bgColor indexed="11"/>
      </patternFill>
    </fill>
    <fill>
      <patternFill patternType="solid">
        <fgColor indexed="17"/>
        <bgColor indexed="20"/>
      </patternFill>
    </fill>
    <fill>
      <patternFill patternType="solid">
        <fgColor indexed="38"/>
        <bgColor indexed="33"/>
      </patternFill>
    </fill>
    <fill>
      <patternFill patternType="solid">
        <fgColor indexed="20"/>
        <bgColor indexed="26"/>
      </patternFill>
    </fill>
    <fill>
      <patternFill patternType="solid">
        <fgColor indexed="11"/>
        <bgColor indexed="35"/>
      </patternFill>
    </fill>
    <fill>
      <patternFill patternType="solid">
        <fgColor indexed="42"/>
        <bgColor indexed="38"/>
      </patternFill>
    </fill>
    <fill>
      <patternFill patternType="solid">
        <fgColor indexed="54"/>
        <bgColor indexed="44"/>
      </patternFill>
    </fill>
    <fill>
      <patternFill patternType="solid">
        <fgColor indexed="47"/>
        <bgColor indexed="52"/>
      </patternFill>
    </fill>
    <fill>
      <patternFill patternType="solid">
        <fgColor indexed="61"/>
        <bgColor indexed="48"/>
      </patternFill>
    </fill>
    <fill>
      <patternFill patternType="solid">
        <fgColor indexed="52"/>
        <bgColor indexed="53"/>
      </patternFill>
    </fill>
    <fill>
      <patternFill patternType="solid">
        <fgColor indexed="31"/>
        <bgColor indexed="54"/>
      </patternFill>
    </fill>
    <fill>
      <patternFill patternType="solid">
        <fgColor indexed="15"/>
        <bgColor indexed="48"/>
      </patternFill>
    </fill>
    <fill>
      <patternFill patternType="solid">
        <fgColor indexed="24"/>
        <bgColor indexed="44"/>
      </patternFill>
    </fill>
    <fill>
      <patternFill patternType="solid">
        <fgColor indexed="45"/>
        <bgColor indexed="47"/>
      </patternFill>
    </fill>
    <fill>
      <patternFill patternType="solid">
        <fgColor indexed="29"/>
        <bgColor indexed="22"/>
      </patternFill>
    </fill>
    <fill>
      <patternFill patternType="solid">
        <fgColor indexed="34"/>
        <bgColor indexed="52"/>
      </patternFill>
    </fill>
    <fill>
      <patternFill patternType="solid">
        <fgColor indexed="44"/>
        <bgColor indexed="54"/>
      </patternFill>
    </fill>
    <fill>
      <patternFill patternType="solid">
        <fgColor indexed="49"/>
        <bgColor indexed="15"/>
      </patternFill>
    </fill>
    <fill>
      <patternFill patternType="solid">
        <fgColor indexed="53"/>
        <bgColor indexed="52"/>
      </patternFill>
    </fill>
    <fill>
      <patternFill patternType="solid">
        <fgColor indexed="26"/>
        <bgColor indexed="20"/>
      </patternFill>
    </fill>
    <fill>
      <patternFill patternType="solid">
        <fgColor indexed="9"/>
        <bgColor indexed="33"/>
      </patternFill>
    </fill>
    <fill>
      <patternFill patternType="solid">
        <fgColor indexed="48"/>
        <bgColor indexed="61"/>
      </patternFill>
    </fill>
    <fill>
      <patternFill patternType="solid">
        <fgColor indexed="51"/>
        <bgColor indexed="34"/>
      </patternFill>
    </fill>
    <fill>
      <patternFill patternType="solid">
        <fgColor indexed="22"/>
        <bgColor indexed="46"/>
      </patternFill>
    </fill>
    <fill>
      <patternFill patternType="solid">
        <fgColor indexed="27"/>
        <bgColor indexed="11"/>
      </patternFill>
    </fill>
    <fill>
      <patternFill patternType="solid">
        <fgColor indexed="41"/>
        <bgColor indexed="33"/>
      </patternFill>
    </fill>
    <fill>
      <patternFill patternType="solid">
        <fgColor indexed="43"/>
        <bgColor indexed="53"/>
      </patternFill>
    </fill>
    <fill>
      <patternFill patternType="solid">
        <fgColor indexed="14"/>
        <bgColor indexed="10"/>
      </patternFill>
    </fill>
    <fill>
      <patternFill patternType="solid">
        <fgColor indexed="46"/>
        <bgColor indexed="22"/>
      </patternFill>
    </fill>
    <fill>
      <patternFill patternType="solid">
        <fgColor indexed="27"/>
        <bgColor indexed="41"/>
      </patternFill>
    </fill>
    <fill>
      <patternFill patternType="solid">
        <fgColor indexed="43"/>
        <bgColor indexed="47"/>
      </patternFill>
    </fill>
    <fill>
      <patternFill patternType="solid">
        <fgColor indexed="47"/>
        <bgColor indexed="43"/>
      </patternFill>
    </fill>
    <fill>
      <patternFill patternType="solid">
        <fgColor indexed="42"/>
        <bgColor indexed="27"/>
      </patternFill>
    </fill>
    <fill>
      <patternFill patternType="solid">
        <fgColor indexed="33"/>
        <bgColor indexed="38"/>
      </patternFill>
    </fill>
    <fill>
      <patternFill patternType="solid">
        <fgColor theme="0"/>
        <bgColor indexed="14"/>
      </patternFill>
    </fill>
    <fill>
      <patternFill patternType="solid">
        <fgColor theme="0"/>
        <bgColor indexed="64"/>
      </patternFill>
    </fill>
    <fill>
      <patternFill patternType="solid">
        <fgColor theme="0"/>
        <bgColor indexed="34"/>
      </patternFill>
    </fill>
    <fill>
      <patternFill patternType="solid">
        <fgColor theme="0" tint="-0.14999847407452621"/>
        <bgColor indexed="64"/>
      </patternFill>
    </fill>
    <fill>
      <patternFill patternType="solid">
        <fgColor theme="0"/>
        <bgColor indexed="61"/>
      </patternFill>
    </fill>
    <fill>
      <patternFill patternType="solid">
        <fgColor theme="0"/>
        <bgColor indexed="26"/>
      </patternFill>
    </fill>
    <fill>
      <patternFill patternType="solid">
        <fgColor theme="0"/>
        <bgColor indexed="33"/>
      </patternFill>
    </fill>
    <fill>
      <patternFill patternType="solid">
        <fgColor theme="0"/>
        <bgColor indexed="20"/>
      </patternFill>
    </fill>
    <fill>
      <patternFill patternType="solid">
        <fgColor theme="2" tint="-9.9978637043366805E-2"/>
        <bgColor indexed="64"/>
      </patternFill>
    </fill>
    <fill>
      <patternFill patternType="solid">
        <fgColor theme="2" tint="-9.9978637043366805E-2"/>
        <bgColor indexed="27"/>
      </patternFill>
    </fill>
    <fill>
      <patternFill patternType="solid">
        <fgColor rgb="FFFFFF00"/>
        <bgColor indexed="64"/>
      </patternFill>
    </fill>
    <fill>
      <patternFill patternType="solid">
        <fgColor theme="3" tint="0.89999084444715716"/>
        <bgColor indexed="64"/>
      </patternFill>
    </fill>
    <fill>
      <patternFill patternType="solid">
        <fgColor rgb="FF92D050"/>
        <bgColor indexed="64"/>
      </patternFill>
    </fill>
    <fill>
      <patternFill patternType="solid">
        <fgColor rgb="FF92D050"/>
        <bgColor indexed="33"/>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1"/>
      </patternFill>
    </fill>
    <fill>
      <patternFill patternType="solid">
        <fgColor theme="5" tint="0.39997558519241921"/>
        <bgColor indexed="64"/>
      </patternFill>
    </fill>
    <fill>
      <patternFill patternType="solid">
        <fgColor theme="0" tint="-0.14999847407452621"/>
        <bgColor indexed="27"/>
      </patternFill>
    </fill>
    <fill>
      <patternFill patternType="solid">
        <fgColor theme="0" tint="-0.14999847407452621"/>
        <bgColor indexed="43"/>
      </patternFill>
    </fill>
    <fill>
      <patternFill patternType="solid">
        <fgColor theme="0" tint="-0.14999847407452621"/>
        <bgColor indexed="47"/>
      </patternFill>
    </fill>
    <fill>
      <patternFill patternType="solid">
        <fgColor theme="0"/>
        <bgColor indexed="27"/>
      </patternFill>
    </fill>
    <fill>
      <patternFill patternType="solid">
        <fgColor theme="0"/>
        <bgColor indexed="43"/>
      </patternFill>
    </fill>
    <fill>
      <patternFill patternType="solid">
        <fgColor theme="0"/>
        <bgColor indexed="47"/>
      </patternFill>
    </fill>
    <fill>
      <patternFill patternType="solid">
        <fgColor theme="0"/>
        <bgColor indexed="41"/>
      </patternFill>
    </fill>
    <fill>
      <patternFill patternType="solid">
        <fgColor theme="0"/>
      </patternFill>
    </fill>
    <fill>
      <patternFill patternType="solid">
        <fgColor theme="0"/>
        <bgColor indexed="38"/>
      </patternFill>
    </fill>
    <fill>
      <patternFill patternType="solid">
        <fgColor rgb="FFFFFF00"/>
        <bgColor indexed="33"/>
      </patternFill>
    </fill>
    <fill>
      <patternFill patternType="solid">
        <fgColor rgb="FFFFFF00"/>
        <bgColor indexed="61"/>
      </patternFill>
    </fill>
    <fill>
      <patternFill patternType="solid">
        <fgColor rgb="FFFFC000"/>
        <bgColor indexed="14"/>
      </patternFill>
    </fill>
    <fill>
      <patternFill patternType="solid">
        <fgColor rgb="FFFFCC99"/>
      </patternFill>
    </fill>
    <fill>
      <patternFill patternType="solid">
        <fgColor rgb="FFFFE5B2"/>
      </patternFill>
    </fill>
    <fill>
      <patternFill patternType="solid">
        <fgColor rgb="FFCCFFCC"/>
      </patternFill>
    </fill>
    <fill>
      <patternFill patternType="solid">
        <fgColor rgb="FFFFFF00"/>
        <bgColor indexed="10"/>
      </patternFill>
    </fill>
    <fill>
      <patternFill patternType="solid">
        <fgColor rgb="FFFFFF00"/>
        <bgColor indexed="20"/>
      </patternFill>
    </fill>
    <fill>
      <patternFill patternType="solid">
        <fgColor rgb="FFFFFF00"/>
        <bgColor indexed="34"/>
      </patternFill>
    </fill>
    <fill>
      <patternFill patternType="solid">
        <fgColor rgb="FFFFFF00"/>
        <bgColor indexed="26"/>
      </patternFill>
    </fill>
    <fill>
      <patternFill patternType="solid">
        <fgColor rgb="FFFFFF00"/>
        <bgColor indexed="14"/>
      </patternFill>
    </fill>
    <fill>
      <patternFill patternType="solid">
        <fgColor rgb="FFFFFF00"/>
        <bgColor indexed="41"/>
      </patternFill>
    </fill>
    <fill>
      <patternFill patternType="solid">
        <fgColor theme="0" tint="-0.249977111117893"/>
        <bgColor indexed="64"/>
      </patternFill>
    </fill>
    <fill>
      <patternFill patternType="solid">
        <fgColor theme="0" tint="-0.249977111117893"/>
        <bgColor indexed="33"/>
      </patternFill>
    </fill>
    <fill>
      <patternFill patternType="solid">
        <fgColor theme="0" tint="-0.249977111117893"/>
        <bgColor indexed="43"/>
      </patternFill>
    </fill>
    <fill>
      <patternFill patternType="solid">
        <fgColor theme="0" tint="-0.249977111117893"/>
        <bgColor indexed="9"/>
      </patternFill>
    </fill>
    <fill>
      <patternFill patternType="solid">
        <fgColor theme="0" tint="-0.34998626667073579"/>
        <bgColor indexed="33"/>
      </patternFill>
    </fill>
    <fill>
      <patternFill patternType="solid">
        <fgColor rgb="FFFFFF00"/>
        <bgColor indexed="46"/>
      </patternFill>
    </fill>
    <fill>
      <patternFill patternType="solid">
        <fgColor theme="0" tint="-0.34998626667073579"/>
        <bgColor indexed="64"/>
      </patternFill>
    </fill>
  </fills>
  <borders count="179">
    <border>
      <left/>
      <right/>
      <top/>
      <bottom/>
      <diagonal/>
    </border>
    <border>
      <left style="thin">
        <color indexed="55"/>
      </left>
      <right style="thin">
        <color indexed="55"/>
      </right>
      <top style="thin">
        <color indexed="55"/>
      </top>
      <bottom style="thin">
        <color indexed="55"/>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diagonal/>
    </border>
    <border>
      <left/>
      <right/>
      <top style="medium">
        <color indexed="8"/>
      </top>
      <bottom/>
      <diagonal/>
    </border>
    <border>
      <left/>
      <right style="medium">
        <color indexed="8"/>
      </right>
      <top style="medium">
        <color indexed="8"/>
      </top>
      <bottom/>
      <diagonal/>
    </border>
    <border>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right style="medium">
        <color indexed="8"/>
      </right>
      <top/>
      <bottom style="thin">
        <color indexed="8"/>
      </bottom>
      <diagonal/>
    </border>
    <border>
      <left style="medium">
        <color indexed="8"/>
      </left>
      <right/>
      <top/>
      <bottom style="thin">
        <color indexed="8"/>
      </bottom>
      <diagonal/>
    </border>
    <border>
      <left/>
      <right/>
      <top style="medium">
        <color indexed="8"/>
      </top>
      <bottom style="medium">
        <color indexed="8"/>
      </bottom>
      <diagonal/>
    </border>
    <border>
      <left/>
      <right/>
      <top/>
      <bottom style="thin">
        <color indexed="8"/>
      </bottom>
      <diagonal/>
    </border>
    <border>
      <left style="medium">
        <color indexed="8"/>
      </left>
      <right style="medium">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bottom/>
      <diagonal/>
    </border>
    <border>
      <left style="medium">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top/>
      <bottom/>
      <diagonal/>
    </border>
    <border>
      <left style="medium">
        <color indexed="64"/>
      </left>
      <right style="medium">
        <color indexed="64"/>
      </right>
      <top style="medium">
        <color indexed="8"/>
      </top>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thin">
        <color indexed="8"/>
      </left>
      <right style="medium">
        <color indexed="8"/>
      </right>
      <top style="thin">
        <color indexed="8"/>
      </top>
      <bottom/>
      <diagonal/>
    </border>
    <border>
      <left style="medium">
        <color indexed="64"/>
      </left>
      <right style="medium">
        <color indexed="64"/>
      </right>
      <top style="medium">
        <color indexed="64"/>
      </top>
      <bottom style="medium">
        <color indexed="8"/>
      </bottom>
      <diagonal/>
    </border>
    <border>
      <left/>
      <right/>
      <top/>
      <bottom style="hair">
        <color indexed="8"/>
      </bottom>
      <diagonal/>
    </border>
    <border>
      <left/>
      <right style="thin">
        <color indexed="8"/>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8"/>
      </right>
      <top/>
      <bottom/>
      <diagonal/>
    </border>
    <border>
      <left style="medium">
        <color indexed="8"/>
      </left>
      <right/>
      <top/>
      <bottom/>
      <diagonal/>
    </border>
    <border>
      <left style="medium">
        <color indexed="8"/>
      </left>
      <right/>
      <top style="medium">
        <color indexed="64"/>
      </top>
      <bottom style="medium">
        <color indexed="64"/>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top style="medium">
        <color indexed="8"/>
      </top>
      <bottom style="medium">
        <color indexed="8"/>
      </bottom>
      <diagonal/>
    </border>
    <border>
      <left style="medium">
        <color indexed="8"/>
      </left>
      <right/>
      <top style="medium">
        <color indexed="8"/>
      </top>
      <bottom/>
      <diagonal/>
    </border>
    <border>
      <left style="medium">
        <color indexed="64"/>
      </left>
      <right style="medium">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top/>
      <bottom style="thin">
        <color indexed="8"/>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8"/>
      </right>
      <top/>
      <bottom/>
      <diagonal/>
    </border>
    <border>
      <left style="medium">
        <color indexed="8"/>
      </left>
      <right style="medium">
        <color indexed="8"/>
      </right>
      <top style="thin">
        <color indexed="8"/>
      </top>
      <bottom/>
      <diagonal/>
    </border>
    <border>
      <left style="thin">
        <color indexed="8"/>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64"/>
      </left>
      <right style="medium">
        <color indexed="64"/>
      </right>
      <top style="thin">
        <color indexed="8"/>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8"/>
      </right>
      <top/>
      <bottom style="medium">
        <color indexed="8"/>
      </bottom>
      <diagonal/>
    </border>
    <border>
      <left style="medium">
        <color indexed="64"/>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medium">
        <color indexed="64"/>
      </left>
      <right style="hair">
        <color indexed="64"/>
      </right>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thin">
        <color indexed="64"/>
      </left>
      <right style="thin">
        <color indexed="8"/>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8"/>
      </right>
      <top/>
      <bottom style="thin">
        <color indexed="8"/>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medium">
        <color indexed="64"/>
      </left>
      <right/>
      <top/>
      <bottom style="thin">
        <color indexed="64"/>
      </bottom>
      <diagonal/>
    </border>
    <border>
      <left/>
      <right/>
      <top/>
      <bottom style="thin">
        <color auto="1"/>
      </bottom>
      <diagonal/>
    </border>
    <border>
      <left/>
      <right style="thin">
        <color auto="1"/>
      </right>
      <top/>
      <bottom/>
      <diagonal/>
    </border>
    <border>
      <left style="hair">
        <color auto="1"/>
      </left>
      <right style="hair">
        <color auto="1"/>
      </right>
      <top style="hair">
        <color auto="1"/>
      </top>
      <bottom/>
      <diagonal/>
    </border>
    <border>
      <left style="medium">
        <color indexed="64"/>
      </left>
      <right style="medium">
        <color indexed="64"/>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medium">
        <color indexed="8"/>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8"/>
      </right>
      <top/>
      <bottom/>
      <diagonal/>
    </border>
    <border>
      <left style="thin">
        <color indexed="8"/>
      </left>
      <right style="medium">
        <color indexed="64"/>
      </right>
      <top style="thin">
        <color indexed="8"/>
      </top>
      <bottom/>
      <diagonal/>
    </border>
    <border>
      <left style="thin">
        <color indexed="8"/>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8"/>
      </left>
      <right/>
      <top/>
      <bottom style="medium">
        <color indexed="64"/>
      </bottom>
      <diagonal/>
    </border>
    <border>
      <left style="medium">
        <color indexed="64"/>
      </left>
      <right/>
      <top style="medium">
        <color indexed="8"/>
      </top>
      <bottom style="medium">
        <color indexed="8"/>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8"/>
      </top>
      <bottom style="medium">
        <color indexed="64"/>
      </bottom>
      <diagonal/>
    </border>
    <border>
      <left/>
      <right style="thin">
        <color indexed="64"/>
      </right>
      <top style="medium">
        <color indexed="64"/>
      </top>
      <bottom/>
      <diagonal/>
    </border>
  </borders>
  <cellStyleXfs count="40">
    <xf numFmtId="0" fontId="0" fillId="0" borderId="0"/>
    <xf numFmtId="0" fontId="92" fillId="0" borderId="0"/>
    <xf numFmtId="0" fontId="188" fillId="0" borderId="0"/>
    <xf numFmtId="0" fontId="26" fillId="0" borderId="0"/>
    <xf numFmtId="0" fontId="1" fillId="2" borderId="0" applyNumberFormat="0" applyBorder="0" applyProtection="0"/>
    <xf numFmtId="0" fontId="1" fillId="3" borderId="0" applyNumberFormat="0" applyBorder="0" applyProtection="0"/>
    <xf numFmtId="0" fontId="1" fillId="4" borderId="0" applyNumberFormat="0" applyBorder="0" applyProtection="0"/>
    <xf numFmtId="0" fontId="1" fillId="5" borderId="0" applyNumberFormat="0" applyBorder="0" applyProtection="0"/>
    <xf numFmtId="0" fontId="1" fillId="6" borderId="0" applyNumberFormat="0" applyBorder="0" applyProtection="0"/>
    <xf numFmtId="0" fontId="1" fillId="7" borderId="0" applyNumberFormat="0" applyBorder="0" applyProtection="0"/>
    <xf numFmtId="0" fontId="1" fillId="8" borderId="0" applyNumberFormat="0" applyBorder="0" applyProtection="0"/>
    <xf numFmtId="0" fontId="1" fillId="9" borderId="0" applyNumberFormat="0" applyBorder="0" applyProtection="0"/>
    <xf numFmtId="0" fontId="1" fillId="10" borderId="0" applyNumberFormat="0" applyBorder="0" applyProtection="0"/>
    <xf numFmtId="0" fontId="1" fillId="11" borderId="0" applyNumberFormat="0" applyBorder="0" applyProtection="0"/>
    <xf numFmtId="0" fontId="1" fillId="12" borderId="0" applyNumberFormat="0" applyBorder="0" applyProtection="0"/>
    <xf numFmtId="0" fontId="1" fillId="13" borderId="0" applyNumberFormat="0" applyBorder="0" applyProtection="0"/>
    <xf numFmtId="0" fontId="2" fillId="14" borderId="0" applyNumberFormat="0" applyBorder="0" applyProtection="0"/>
    <xf numFmtId="0" fontId="2" fillId="15" borderId="0" applyNumberFormat="0" applyBorder="0" applyProtection="0"/>
    <xf numFmtId="0" fontId="2" fillId="16" borderId="0" applyNumberFormat="0" applyBorder="0" applyProtection="0"/>
    <xf numFmtId="0" fontId="2" fillId="17" borderId="0" applyNumberFormat="0" applyBorder="0" applyProtection="0"/>
    <xf numFmtId="0" fontId="2" fillId="18" borderId="0" applyNumberFormat="0" applyBorder="0" applyProtection="0"/>
    <xf numFmtId="0" fontId="2" fillId="19" borderId="0" applyNumberFormat="0" applyBorder="0" applyProtection="0"/>
    <xf numFmtId="0" fontId="52" fillId="0" borderId="0" applyNumberFormat="0" applyFill="0" applyBorder="0" applyProtection="0"/>
    <xf numFmtId="0" fontId="3" fillId="20" borderId="0" applyNumberFormat="0" applyBorder="0" applyProtection="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92" fillId="0" borderId="0"/>
    <xf numFmtId="0" fontId="1" fillId="0" borderId="0"/>
    <xf numFmtId="0" fontId="1" fillId="0" borderId="0"/>
    <xf numFmtId="0" fontId="92" fillId="21" borderId="1" applyNumberFormat="0" applyProtection="0"/>
    <xf numFmtId="0" fontId="92" fillId="21" borderId="1" applyNumberFormat="0" applyProtection="0"/>
    <xf numFmtId="0" fontId="188" fillId="0" borderId="0"/>
  </cellStyleXfs>
  <cellXfs count="1408">
    <xf numFmtId="0" fontId="0" fillId="0" borderId="0" xfId="0"/>
    <xf numFmtId="0" fontId="187" fillId="0" borderId="41" xfId="0" applyFont="1" applyBorder="1" applyAlignment="1">
      <alignment horizontal="center"/>
    </xf>
    <xf numFmtId="0" fontId="0" fillId="0" borderId="42" xfId="0" applyBorder="1" applyAlignment="1">
      <alignment horizontal="center"/>
    </xf>
    <xf numFmtId="0" fontId="187" fillId="0" borderId="42" xfId="0" applyFont="1" applyBorder="1" applyAlignment="1">
      <alignment horizontal="center"/>
    </xf>
    <xf numFmtId="0" fontId="4" fillId="0" borderId="0" xfId="0" applyFont="1"/>
    <xf numFmtId="0" fontId="5" fillId="0" borderId="0" xfId="0" applyFont="1"/>
    <xf numFmtId="0" fontId="8" fillId="0" borderId="4" xfId="36" applyFont="1" applyBorder="1"/>
    <xf numFmtId="0" fontId="13" fillId="22" borderId="5" xfId="0" applyFont="1" applyFill="1" applyBorder="1" applyAlignment="1">
      <alignment horizontal="center"/>
    </xf>
    <xf numFmtId="0" fontId="22" fillId="22" borderId="6" xfId="0" applyFont="1" applyFill="1" applyBorder="1" applyAlignment="1">
      <alignment horizontal="center"/>
    </xf>
    <xf numFmtId="0" fontId="0" fillId="0" borderId="7" xfId="0" applyBorder="1" applyAlignment="1">
      <alignment horizontal="center"/>
    </xf>
    <xf numFmtId="1" fontId="30" fillId="22" borderId="8" xfId="0" applyNumberFormat="1" applyFont="1" applyFill="1" applyBorder="1" applyAlignment="1">
      <alignment horizontal="center"/>
    </xf>
    <xf numFmtId="2" fontId="7" fillId="24" borderId="9" xfId="0" applyNumberFormat="1" applyFont="1" applyFill="1" applyBorder="1"/>
    <xf numFmtId="0" fontId="24" fillId="0" borderId="0" xfId="0" applyFont="1"/>
    <xf numFmtId="0" fontId="8" fillId="25" borderId="10" xfId="36" applyFont="1" applyFill="1" applyBorder="1" applyAlignment="1">
      <alignment horizontal="center"/>
    </xf>
    <xf numFmtId="0" fontId="0" fillId="0" borderId="0" xfId="0" applyAlignment="1">
      <alignment horizontal="center"/>
    </xf>
    <xf numFmtId="0" fontId="53" fillId="0" borderId="0" xfId="0" applyFont="1"/>
    <xf numFmtId="0" fontId="55" fillId="23" borderId="10" xfId="25" applyFont="1" applyFill="1" applyBorder="1" applyAlignment="1">
      <alignment horizontal="center" vertical="center"/>
    </xf>
    <xf numFmtId="0" fontId="54" fillId="23" borderId="6" xfId="25" applyFont="1" applyFill="1" applyBorder="1" applyAlignment="1">
      <alignment horizontal="center" vertical="center"/>
    </xf>
    <xf numFmtId="0" fontId="33" fillId="22" borderId="15" xfId="0" applyFont="1" applyFill="1" applyBorder="1" applyAlignment="1">
      <alignment horizontal="center"/>
    </xf>
    <xf numFmtId="0" fontId="57" fillId="0" borderId="16" xfId="26" applyFont="1" applyBorder="1" applyAlignment="1">
      <alignment horizontal="center"/>
    </xf>
    <xf numFmtId="0" fontId="57" fillId="0" borderId="17" xfId="26" applyFont="1" applyBorder="1" applyAlignment="1">
      <alignment horizontal="center"/>
    </xf>
    <xf numFmtId="0" fontId="57" fillId="22" borderId="16" xfId="26" applyFont="1" applyFill="1" applyBorder="1" applyAlignment="1">
      <alignment horizontal="center"/>
    </xf>
    <xf numFmtId="0" fontId="57" fillId="22" borderId="17" xfId="26" applyFont="1" applyFill="1" applyBorder="1" applyAlignment="1">
      <alignment horizontal="center"/>
    </xf>
    <xf numFmtId="0" fontId="58" fillId="29" borderId="10" xfId="24" applyFont="1" applyFill="1" applyBorder="1" applyAlignment="1">
      <alignment horizontal="center"/>
    </xf>
    <xf numFmtId="0" fontId="60" fillId="0" borderId="13" xfId="0" applyFont="1" applyBorder="1" applyAlignment="1">
      <alignment vertical="center" wrapText="1"/>
    </xf>
    <xf numFmtId="1" fontId="66" fillId="29" borderId="11" xfId="24" applyNumberFormat="1" applyFont="1" applyFill="1" applyBorder="1" applyAlignment="1">
      <alignment horizontal="center"/>
    </xf>
    <xf numFmtId="0" fontId="53" fillId="22" borderId="12" xfId="24" applyFont="1" applyFill="1" applyBorder="1"/>
    <xf numFmtId="0" fontId="16" fillId="0" borderId="19" xfId="0" applyFont="1" applyBorder="1" applyAlignment="1">
      <alignment horizontal="center" vertical="center" wrapText="1"/>
    </xf>
    <xf numFmtId="0" fontId="53" fillId="22" borderId="21" xfId="24" applyFont="1" applyFill="1" applyBorder="1"/>
    <xf numFmtId="0" fontId="64" fillId="0" borderId="0" xfId="0" applyFont="1"/>
    <xf numFmtId="0" fontId="77" fillId="23" borderId="12" xfId="25" applyFont="1" applyFill="1" applyBorder="1"/>
    <xf numFmtId="1" fontId="56" fillId="22" borderId="8" xfId="0" applyNumberFormat="1" applyFont="1" applyFill="1" applyBorder="1" applyAlignment="1">
      <alignment horizontal="center"/>
    </xf>
    <xf numFmtId="2" fontId="63" fillId="22" borderId="9" xfId="0" applyNumberFormat="1" applyFont="1" applyFill="1" applyBorder="1" applyAlignment="1">
      <alignment horizontal="center"/>
    </xf>
    <xf numFmtId="0" fontId="0" fillId="0" borderId="0" xfId="0" applyAlignment="1">
      <alignment horizontal="left"/>
    </xf>
    <xf numFmtId="0" fontId="0" fillId="0" borderId="0" xfId="0" applyAlignment="1">
      <alignment vertical="center"/>
    </xf>
    <xf numFmtId="1" fontId="56" fillId="0" borderId="8" xfId="0" applyNumberFormat="1" applyFont="1" applyBorder="1" applyAlignment="1">
      <alignment horizontal="center"/>
    </xf>
    <xf numFmtId="2" fontId="31" fillId="30" borderId="12" xfId="1" applyNumberFormat="1" applyFont="1" applyFill="1" applyBorder="1" applyAlignment="1">
      <alignment horizontal="right"/>
    </xf>
    <xf numFmtId="1" fontId="80" fillId="30" borderId="12" xfId="24" applyNumberFormat="1" applyFont="1" applyFill="1" applyBorder="1"/>
    <xf numFmtId="0" fontId="53" fillId="22" borderId="8" xfId="24" applyFont="1" applyFill="1" applyBorder="1"/>
    <xf numFmtId="0" fontId="77" fillId="23" borderId="22" xfId="25" applyFont="1" applyFill="1" applyBorder="1"/>
    <xf numFmtId="2" fontId="31" fillId="30" borderId="22" xfId="1" applyNumberFormat="1" applyFont="1" applyFill="1" applyBorder="1" applyAlignment="1">
      <alignment horizontal="right"/>
    </xf>
    <xf numFmtId="2" fontId="31" fillId="0" borderId="0" xfId="1" applyNumberFormat="1" applyFont="1" applyAlignment="1">
      <alignment horizontal="right"/>
    </xf>
    <xf numFmtId="0" fontId="0" fillId="0" borderId="0" xfId="0" applyAlignment="1">
      <alignment horizontal="left" vertical="center"/>
    </xf>
    <xf numFmtId="0" fontId="32" fillId="0" borderId="0" xfId="0" applyFont="1"/>
    <xf numFmtId="2" fontId="23" fillId="26" borderId="11" xfId="0" applyNumberFormat="1" applyFont="1" applyFill="1" applyBorder="1" applyAlignment="1">
      <alignment horizontal="center"/>
    </xf>
    <xf numFmtId="1" fontId="82" fillId="29" borderId="12" xfId="24" applyNumberFormat="1" applyFont="1" applyFill="1" applyBorder="1" applyAlignment="1">
      <alignment horizontal="center"/>
    </xf>
    <xf numFmtId="0" fontId="86" fillId="0" borderId="0" xfId="0" applyFont="1"/>
    <xf numFmtId="0" fontId="0" fillId="36" borderId="10" xfId="0" applyFill="1" applyBorder="1" applyAlignment="1">
      <alignment horizontal="center"/>
    </xf>
    <xf numFmtId="0" fontId="0" fillId="37" borderId="0" xfId="0" applyFill="1"/>
    <xf numFmtId="0" fontId="77" fillId="23" borderId="29" xfId="25" applyFont="1" applyFill="1" applyBorder="1"/>
    <xf numFmtId="0" fontId="125" fillId="0" borderId="0" xfId="0" applyFont="1"/>
    <xf numFmtId="0" fontId="53" fillId="22" borderId="11" xfId="24" applyFont="1" applyFill="1" applyBorder="1"/>
    <xf numFmtId="0" fontId="0" fillId="0" borderId="30" xfId="0" applyBorder="1"/>
    <xf numFmtId="0" fontId="86" fillId="39" borderId="31" xfId="0" applyFont="1" applyFill="1" applyBorder="1"/>
    <xf numFmtId="2" fontId="15" fillId="22" borderId="11" xfId="0" applyNumberFormat="1" applyFont="1" applyFill="1" applyBorder="1" applyAlignment="1">
      <alignment horizontal="center"/>
    </xf>
    <xf numFmtId="0" fontId="0" fillId="40" borderId="32" xfId="0" applyFill="1" applyBorder="1" applyAlignment="1">
      <alignment horizontal="center"/>
    </xf>
    <xf numFmtId="0" fontId="0" fillId="0" borderId="33" xfId="0" applyBorder="1"/>
    <xf numFmtId="0" fontId="51" fillId="0" borderId="0" xfId="25" applyFont="1" applyAlignment="1">
      <alignment horizontal="center"/>
    </xf>
    <xf numFmtId="0" fontId="24" fillId="29" borderId="14" xfId="0" applyFont="1" applyFill="1" applyBorder="1" applyAlignment="1">
      <alignment horizontal="center"/>
    </xf>
    <xf numFmtId="0" fontId="32" fillId="29" borderId="9" xfId="0" applyFont="1" applyFill="1" applyBorder="1" applyAlignment="1">
      <alignment horizontal="center"/>
    </xf>
    <xf numFmtId="0" fontId="16" fillId="0" borderId="44" xfId="0" applyFont="1" applyBorder="1"/>
    <xf numFmtId="164" fontId="95" fillId="41" borderId="13" xfId="35" applyNumberFormat="1" applyFont="1" applyFill="1" applyBorder="1"/>
    <xf numFmtId="164" fontId="95" fillId="41" borderId="19" xfId="35" applyNumberFormat="1" applyFont="1" applyFill="1" applyBorder="1"/>
    <xf numFmtId="164" fontId="94" fillId="41" borderId="19" xfId="35" applyNumberFormat="1" applyFont="1" applyFill="1" applyBorder="1" applyAlignment="1">
      <alignment horizontal="center"/>
    </xf>
    <xf numFmtId="164" fontId="95" fillId="41" borderId="49" xfId="35" applyNumberFormat="1" applyFont="1" applyFill="1" applyBorder="1"/>
    <xf numFmtId="0" fontId="34" fillId="23" borderId="50" xfId="0" applyFont="1" applyFill="1" applyBorder="1" applyAlignment="1">
      <alignment horizontal="center"/>
    </xf>
    <xf numFmtId="0" fontId="100" fillId="0" borderId="51" xfId="0" applyFont="1" applyBorder="1" applyAlignment="1">
      <alignment horizontal="left"/>
    </xf>
    <xf numFmtId="0" fontId="126" fillId="42" borderId="23" xfId="24" applyFont="1" applyFill="1" applyBorder="1" applyAlignment="1">
      <alignment horizontal="center"/>
    </xf>
    <xf numFmtId="0" fontId="126" fillId="42" borderId="2" xfId="24" applyFont="1" applyFill="1" applyBorder="1" applyAlignment="1">
      <alignment horizontal="center"/>
    </xf>
    <xf numFmtId="0" fontId="127" fillId="42" borderId="2" xfId="0" applyFont="1" applyFill="1" applyBorder="1" applyAlignment="1">
      <alignment horizontal="center"/>
    </xf>
    <xf numFmtId="0" fontId="49" fillId="0" borderId="0" xfId="0" applyFont="1" applyAlignment="1">
      <alignment horizontal="center"/>
    </xf>
    <xf numFmtId="0" fontId="59" fillId="0" borderId="23" xfId="0" applyFont="1" applyBorder="1" applyAlignment="1">
      <alignment horizontal="center" vertical="center" wrapText="1"/>
    </xf>
    <xf numFmtId="0" fontId="59" fillId="0" borderId="2" xfId="0" applyFont="1" applyBorder="1" applyAlignment="1">
      <alignment horizontal="center" vertical="center" wrapText="1"/>
    </xf>
    <xf numFmtId="0" fontId="130" fillId="0" borderId="19" xfId="0" applyFont="1" applyBorder="1" applyAlignment="1">
      <alignment horizontal="center" vertical="center" wrapText="1"/>
    </xf>
    <xf numFmtId="0" fontId="103" fillId="0" borderId="51" xfId="0" applyFont="1" applyBorder="1" applyAlignment="1">
      <alignment horizontal="left"/>
    </xf>
    <xf numFmtId="0" fontId="8" fillId="0" borderId="30" xfId="36" applyFont="1" applyBorder="1"/>
    <xf numFmtId="0" fontId="104" fillId="25" borderId="45" xfId="36" applyFont="1" applyFill="1" applyBorder="1" applyAlignment="1">
      <alignment horizontal="center"/>
    </xf>
    <xf numFmtId="0" fontId="27" fillId="27" borderId="46" xfId="0" applyFont="1" applyFill="1" applyBorder="1" applyAlignment="1">
      <alignment horizontal="center"/>
    </xf>
    <xf numFmtId="0" fontId="17" fillId="23" borderId="10" xfId="0" applyFont="1" applyFill="1" applyBorder="1" applyAlignment="1">
      <alignment horizontal="center"/>
    </xf>
    <xf numFmtId="0" fontId="10" fillId="22" borderId="30" xfId="0" applyFont="1" applyFill="1" applyBorder="1" applyAlignment="1">
      <alignment horizontal="center"/>
    </xf>
    <xf numFmtId="0" fontId="18" fillId="22" borderId="45" xfId="0" applyFont="1" applyFill="1" applyBorder="1" applyAlignment="1">
      <alignment horizontal="center"/>
    </xf>
    <xf numFmtId="0" fontId="103" fillId="0" borderId="0" xfId="0" applyFont="1" applyAlignment="1">
      <alignment horizontal="left"/>
    </xf>
    <xf numFmtId="0" fontId="27" fillId="27" borderId="29" xfId="0" applyFont="1" applyFill="1" applyBorder="1" applyAlignment="1">
      <alignment horizontal="center"/>
    </xf>
    <xf numFmtId="0" fontId="32" fillId="29" borderId="56" xfId="0" applyFont="1" applyFill="1" applyBorder="1" applyAlignment="1">
      <alignment horizontal="center"/>
    </xf>
    <xf numFmtId="2" fontId="133" fillId="22" borderId="57" xfId="36" applyNumberFormat="1" applyFont="1" applyFill="1" applyBorder="1"/>
    <xf numFmtId="2" fontId="40" fillId="24" borderId="57" xfId="36" applyNumberFormat="1" applyFont="1" applyFill="1" applyBorder="1"/>
    <xf numFmtId="0" fontId="0" fillId="29" borderId="57" xfId="0" applyFill="1" applyBorder="1"/>
    <xf numFmtId="0" fontId="12" fillId="22" borderId="58" xfId="0" applyFont="1" applyFill="1" applyBorder="1" applyAlignment="1">
      <alignment horizontal="center"/>
    </xf>
    <xf numFmtId="0" fontId="20" fillId="23" borderId="7" xfId="0" applyFont="1" applyFill="1" applyBorder="1" applyAlignment="1">
      <alignment horizontal="center"/>
    </xf>
    <xf numFmtId="0" fontId="28" fillId="42" borderId="20" xfId="0" applyFont="1" applyFill="1" applyBorder="1" applyAlignment="1">
      <alignment horizontal="center"/>
    </xf>
    <xf numFmtId="0" fontId="28" fillId="42" borderId="53" xfId="0" applyFont="1" applyFill="1" applyBorder="1" applyAlignment="1">
      <alignment horizontal="center"/>
    </xf>
    <xf numFmtId="0" fontId="11" fillId="22" borderId="30" xfId="0" applyFont="1" applyFill="1" applyBorder="1"/>
    <xf numFmtId="0" fontId="12" fillId="22" borderId="59" xfId="0" applyFont="1" applyFill="1" applyBorder="1" applyAlignment="1">
      <alignment horizontal="center"/>
    </xf>
    <xf numFmtId="0" fontId="20" fillId="23" borderId="60" xfId="0" applyFont="1" applyFill="1" applyBorder="1" applyAlignment="1">
      <alignment horizontal="center"/>
    </xf>
    <xf numFmtId="164" fontId="28" fillId="42" borderId="26" xfId="0" applyNumberFormat="1" applyFont="1" applyFill="1" applyBorder="1" applyAlignment="1">
      <alignment horizontal="center"/>
    </xf>
    <xf numFmtId="164" fontId="28" fillId="42" borderId="54" xfId="0" applyNumberFormat="1" applyFont="1" applyFill="1" applyBorder="1" applyAlignment="1">
      <alignment horizontal="center"/>
    </xf>
    <xf numFmtId="0" fontId="12" fillId="22" borderId="30" xfId="0" applyFont="1" applyFill="1" applyBorder="1" applyAlignment="1">
      <alignment horizontal="center"/>
    </xf>
    <xf numFmtId="0" fontId="21" fillId="22" borderId="45" xfId="0" applyFont="1" applyFill="1" applyBorder="1" applyAlignment="1">
      <alignment horizontal="center"/>
    </xf>
    <xf numFmtId="0" fontId="34" fillId="0" borderId="8" xfId="0" applyFont="1" applyBorder="1" applyAlignment="1">
      <alignment horizontal="center"/>
    </xf>
    <xf numFmtId="0" fontId="126" fillId="36" borderId="23" xfId="24" applyFont="1" applyFill="1" applyBorder="1" applyAlignment="1">
      <alignment horizontal="center"/>
    </xf>
    <xf numFmtId="0" fontId="126" fillId="36" borderId="2" xfId="24" applyFont="1" applyFill="1" applyBorder="1" applyAlignment="1">
      <alignment horizontal="center"/>
    </xf>
    <xf numFmtId="0" fontId="127" fillId="42" borderId="2" xfId="24" applyFont="1" applyFill="1" applyBorder="1"/>
    <xf numFmtId="0" fontId="106" fillId="0" borderId="19" xfId="0" applyFont="1" applyBorder="1"/>
    <xf numFmtId="0" fontId="106" fillId="0" borderId="19" xfId="0" applyFont="1" applyBorder="1" applyAlignment="1">
      <alignment vertical="center"/>
    </xf>
    <xf numFmtId="0" fontId="106" fillId="0" borderId="49" xfId="0" applyFont="1" applyBorder="1"/>
    <xf numFmtId="0" fontId="0" fillId="0" borderId="61" xfId="0" applyBorder="1"/>
    <xf numFmtId="0" fontId="0" fillId="0" borderId="4" xfId="0" applyBorder="1"/>
    <xf numFmtId="0" fontId="53" fillId="0" borderId="5" xfId="0" applyFont="1" applyBorder="1"/>
    <xf numFmtId="0" fontId="106" fillId="0" borderId="13" xfId="0" applyFont="1" applyBorder="1"/>
    <xf numFmtId="0" fontId="1" fillId="23" borderId="62" xfId="25" applyFill="1" applyBorder="1" applyAlignment="1">
      <alignment horizontal="center" vertical="center"/>
    </xf>
    <xf numFmtId="0" fontId="54" fillId="23" borderId="63" xfId="25" applyFont="1" applyFill="1" applyBorder="1" applyAlignment="1">
      <alignment horizontal="center" vertical="center"/>
    </xf>
    <xf numFmtId="0" fontId="56" fillId="23" borderId="64" xfId="25" applyFont="1" applyFill="1" applyBorder="1" applyAlignment="1">
      <alignment horizontal="center" vertical="center"/>
    </xf>
    <xf numFmtId="0" fontId="54" fillId="0" borderId="64" xfId="25" applyFont="1" applyBorder="1" applyAlignment="1">
      <alignment horizontal="center" vertical="center"/>
    </xf>
    <xf numFmtId="0" fontId="75" fillId="0" borderId="65" xfId="26" applyFont="1" applyBorder="1" applyAlignment="1">
      <alignment horizontal="center"/>
    </xf>
    <xf numFmtId="0" fontId="75" fillId="0" borderId="57" xfId="26" applyFont="1" applyBorder="1" applyAlignment="1">
      <alignment horizontal="center"/>
    </xf>
    <xf numFmtId="0" fontId="75" fillId="0" borderId="31" xfId="26" applyFont="1" applyBorder="1" applyAlignment="1">
      <alignment horizontal="center"/>
    </xf>
    <xf numFmtId="0" fontId="75" fillId="0" borderId="63" xfId="26" applyFont="1" applyBorder="1" applyAlignment="1">
      <alignment horizontal="center"/>
    </xf>
    <xf numFmtId="0" fontId="76" fillId="0" borderId="39" xfId="24" applyFont="1" applyBorder="1"/>
    <xf numFmtId="0" fontId="53" fillId="0" borderId="66" xfId="24" applyFont="1" applyBorder="1"/>
    <xf numFmtId="0" fontId="33" fillId="22" borderId="39" xfId="0" applyFont="1" applyFill="1" applyBorder="1" applyAlignment="1">
      <alignment horizontal="center"/>
    </xf>
    <xf numFmtId="0" fontId="105" fillId="0" borderId="13" xfId="0" applyFont="1" applyBorder="1"/>
    <xf numFmtId="0" fontId="14" fillId="23" borderId="61" xfId="0" applyFont="1" applyFill="1" applyBorder="1"/>
    <xf numFmtId="0" fontId="7" fillId="24" borderId="14" xfId="0" applyFont="1" applyFill="1" applyBorder="1"/>
    <xf numFmtId="1" fontId="23" fillId="26" borderId="67" xfId="0" applyNumberFormat="1" applyFont="1" applyFill="1" applyBorder="1"/>
    <xf numFmtId="1" fontId="23" fillId="26" borderId="37" xfId="0" applyNumberFormat="1" applyFont="1" applyFill="1" applyBorder="1"/>
    <xf numFmtId="0" fontId="0" fillId="0" borderId="69" xfId="0" applyBorder="1"/>
    <xf numFmtId="0" fontId="107" fillId="0" borderId="0" xfId="0" applyFont="1"/>
    <xf numFmtId="0" fontId="108" fillId="0" borderId="3" xfId="0" applyFont="1" applyBorder="1"/>
    <xf numFmtId="0" fontId="109" fillId="31" borderId="70" xfId="0" applyFont="1" applyFill="1" applyBorder="1" applyAlignment="1">
      <alignment horizontal="left"/>
    </xf>
    <xf numFmtId="0" fontId="109" fillId="31" borderId="47" xfId="0" applyFont="1" applyFill="1" applyBorder="1" applyAlignment="1">
      <alignment horizontal="left"/>
    </xf>
    <xf numFmtId="0" fontId="56" fillId="23" borderId="7" xfId="25" applyFont="1" applyFill="1" applyBorder="1" applyAlignment="1">
      <alignment horizontal="center" vertical="center"/>
    </xf>
    <xf numFmtId="0" fontId="110" fillId="31" borderId="2" xfId="0" applyFont="1" applyFill="1" applyBorder="1" applyAlignment="1">
      <alignment horizontal="left"/>
    </xf>
    <xf numFmtId="0" fontId="113" fillId="0" borderId="0" xfId="0" applyFont="1"/>
    <xf numFmtId="1" fontId="135" fillId="44" borderId="35" xfId="0" applyNumberFormat="1" applyFont="1" applyFill="1" applyBorder="1" applyAlignment="1">
      <alignment horizontal="right"/>
    </xf>
    <xf numFmtId="1" fontId="135" fillId="44" borderId="71" xfId="0" applyNumberFormat="1" applyFont="1" applyFill="1" applyBorder="1" applyAlignment="1">
      <alignment horizontal="right"/>
    </xf>
    <xf numFmtId="1" fontId="135" fillId="44" borderId="78" xfId="0" applyNumberFormat="1" applyFont="1" applyFill="1" applyBorder="1" applyAlignment="1">
      <alignment horizontal="right"/>
    </xf>
    <xf numFmtId="0" fontId="0" fillId="46" borderId="35" xfId="0" applyFill="1" applyBorder="1"/>
    <xf numFmtId="0" fontId="100" fillId="0" borderId="36" xfId="0" applyFont="1" applyBorder="1" applyAlignment="1">
      <alignment horizontal="left"/>
    </xf>
    <xf numFmtId="0" fontId="105" fillId="0" borderId="88" xfId="0" applyFont="1" applyBorder="1"/>
    <xf numFmtId="2" fontId="31" fillId="30" borderId="89" xfId="1" applyNumberFormat="1" applyFont="1" applyFill="1" applyBorder="1" applyAlignment="1">
      <alignment horizontal="right"/>
    </xf>
    <xf numFmtId="0" fontId="126" fillId="42" borderId="24" xfId="24" applyFont="1" applyFill="1" applyBorder="1" applyAlignment="1">
      <alignment horizontal="center"/>
    </xf>
    <xf numFmtId="0" fontId="53" fillId="22" borderId="55" xfId="24" applyFont="1" applyFill="1" applyBorder="1"/>
    <xf numFmtId="0" fontId="34" fillId="23" borderId="62" xfId="0" applyFont="1" applyFill="1" applyBorder="1"/>
    <xf numFmtId="0" fontId="0" fillId="0" borderId="63" xfId="0" applyBorder="1"/>
    <xf numFmtId="0" fontId="34" fillId="23" borderId="90" xfId="0" applyFont="1" applyFill="1" applyBorder="1"/>
    <xf numFmtId="2" fontId="19" fillId="0" borderId="64" xfId="0" applyNumberFormat="1" applyFont="1" applyBorder="1" applyAlignment="1">
      <alignment horizontal="left"/>
    </xf>
    <xf numFmtId="2" fontId="19" fillId="0" borderId="39" xfId="0" applyNumberFormat="1" applyFont="1" applyBorder="1" applyAlignment="1">
      <alignment horizontal="left"/>
    </xf>
    <xf numFmtId="1" fontId="19" fillId="0" borderId="64" xfId="0" applyNumberFormat="1" applyFont="1" applyBorder="1" applyAlignment="1">
      <alignment horizontal="left"/>
    </xf>
    <xf numFmtId="164" fontId="68" fillId="0" borderId="39" xfId="0" applyNumberFormat="1" applyFont="1" applyBorder="1"/>
    <xf numFmtId="0" fontId="53" fillId="0" borderId="66" xfId="0" applyFont="1" applyBorder="1"/>
    <xf numFmtId="0" fontId="56" fillId="23" borderId="90" xfId="25" applyFont="1" applyFill="1" applyBorder="1" applyAlignment="1">
      <alignment horizontal="center" vertical="center"/>
    </xf>
    <xf numFmtId="0" fontId="15" fillId="22" borderId="39" xfId="0" applyFont="1" applyFill="1" applyBorder="1" applyAlignment="1">
      <alignment horizontal="center"/>
    </xf>
    <xf numFmtId="0" fontId="33" fillId="30" borderId="91" xfId="0" applyFont="1" applyFill="1" applyBorder="1" applyAlignment="1">
      <alignment horizontal="center"/>
    </xf>
    <xf numFmtId="0" fontId="75" fillId="22" borderId="65" xfId="26" applyFont="1" applyFill="1" applyBorder="1" applyAlignment="1">
      <alignment horizontal="center"/>
    </xf>
    <xf numFmtId="0" fontId="79" fillId="30" borderId="91" xfId="24" applyFont="1" applyFill="1" applyBorder="1"/>
    <xf numFmtId="0" fontId="53" fillId="0" borderId="40" xfId="24" applyFont="1" applyBorder="1"/>
    <xf numFmtId="0" fontId="115" fillId="0" borderId="0" xfId="0" applyFont="1"/>
    <xf numFmtId="0" fontId="116" fillId="0" borderId="91" xfId="0" applyFont="1" applyBorder="1"/>
    <xf numFmtId="0" fontId="116" fillId="0" borderId="57" xfId="0" applyFont="1" applyBorder="1"/>
    <xf numFmtId="0" fontId="24" fillId="0" borderId="0" xfId="0" applyFont="1" applyAlignment="1">
      <alignment vertical="center"/>
    </xf>
    <xf numFmtId="0" fontId="82" fillId="47" borderId="0" xfId="0" applyFont="1" applyFill="1" applyAlignment="1">
      <alignment horizontal="left"/>
    </xf>
    <xf numFmtId="0" fontId="53" fillId="22" borderId="0" xfId="24" applyFont="1" applyFill="1"/>
    <xf numFmtId="164" fontId="7" fillId="26" borderId="39" xfId="0" applyNumberFormat="1" applyFont="1" applyFill="1" applyBorder="1"/>
    <xf numFmtId="164" fontId="87" fillId="23" borderId="39" xfId="0" applyNumberFormat="1" applyFont="1" applyFill="1" applyBorder="1"/>
    <xf numFmtId="0" fontId="19" fillId="23" borderId="57" xfId="0" applyFont="1" applyFill="1" applyBorder="1"/>
    <xf numFmtId="0" fontId="0" fillId="0" borderId="93" xfId="0" applyBorder="1"/>
    <xf numFmtId="0" fontId="53" fillId="0" borderId="94" xfId="0" applyFont="1" applyBorder="1"/>
    <xf numFmtId="0" fontId="0" fillId="0" borderId="95" xfId="0" applyBorder="1"/>
    <xf numFmtId="0" fontId="1" fillId="23" borderId="31" xfId="25" applyFill="1" applyBorder="1" applyAlignment="1">
      <alignment horizontal="center" vertical="center"/>
    </xf>
    <xf numFmtId="0" fontId="56" fillId="23" borderId="39" xfId="25" applyFont="1" applyFill="1" applyBorder="1" applyAlignment="1">
      <alignment horizontal="center" vertical="center"/>
    </xf>
    <xf numFmtId="0" fontId="23" fillId="26" borderId="39" xfId="0" applyFont="1" applyFill="1" applyBorder="1" applyAlignment="1">
      <alignment horizontal="center"/>
    </xf>
    <xf numFmtId="0" fontId="81" fillId="29" borderId="91" xfId="24" applyFont="1" applyFill="1" applyBorder="1" applyAlignment="1">
      <alignment horizontal="center"/>
    </xf>
    <xf numFmtId="0" fontId="53" fillId="0" borderId="39" xfId="24" applyFont="1" applyBorder="1"/>
    <xf numFmtId="0" fontId="0" fillId="0" borderId="31" xfId="0" applyBorder="1"/>
    <xf numFmtId="0" fontId="0" fillId="47" borderId="29" xfId="0" applyFill="1" applyBorder="1" applyAlignment="1">
      <alignment horizontal="left"/>
    </xf>
    <xf numFmtId="0" fontId="127" fillId="42" borderId="23" xfId="0" applyFont="1" applyFill="1" applyBorder="1" applyAlignment="1">
      <alignment horizontal="center"/>
    </xf>
    <xf numFmtId="0" fontId="127" fillId="42" borderId="26" xfId="0" applyFont="1" applyFill="1" applyBorder="1" applyAlignment="1">
      <alignment horizontal="center"/>
    </xf>
    <xf numFmtId="0" fontId="127" fillId="42" borderId="27" xfId="0" applyFont="1" applyFill="1" applyBorder="1" applyAlignment="1">
      <alignment horizontal="center"/>
    </xf>
    <xf numFmtId="0" fontId="7" fillId="23" borderId="30" xfId="0" applyFont="1" applyFill="1" applyBorder="1"/>
    <xf numFmtId="0" fontId="7" fillId="23" borderId="45" xfId="0" applyFont="1" applyFill="1" applyBorder="1"/>
    <xf numFmtId="0" fontId="7" fillId="23" borderId="46" xfId="0" applyFont="1" applyFill="1" applyBorder="1"/>
    <xf numFmtId="0" fontId="7" fillId="23" borderId="47" xfId="0" applyFont="1" applyFill="1" applyBorder="1"/>
    <xf numFmtId="0" fontId="7" fillId="23" borderId="29" xfId="0" applyFont="1" applyFill="1" applyBorder="1"/>
    <xf numFmtId="0" fontId="7" fillId="23" borderId="48" xfId="0" applyFont="1" applyFill="1" applyBorder="1"/>
    <xf numFmtId="0" fontId="37" fillId="23" borderId="31" xfId="0" applyFont="1" applyFill="1" applyBorder="1"/>
    <xf numFmtId="0" fontId="110" fillId="31" borderId="24" xfId="0" applyFont="1" applyFill="1" applyBorder="1" applyAlignment="1">
      <alignment horizontal="left"/>
    </xf>
    <xf numFmtId="0" fontId="59" fillId="0" borderId="24" xfId="0" applyFont="1" applyBorder="1" applyAlignment="1">
      <alignment horizontal="center" vertical="center" wrapText="1"/>
    </xf>
    <xf numFmtId="0" fontId="130" fillId="0" borderId="88" xfId="0" applyFont="1" applyBorder="1" applyAlignment="1">
      <alignment vertical="center" wrapText="1"/>
    </xf>
    <xf numFmtId="0" fontId="109" fillId="31" borderId="100" xfId="0" applyFont="1" applyFill="1" applyBorder="1" applyAlignment="1">
      <alignment horizontal="left"/>
    </xf>
    <xf numFmtId="0" fontId="126" fillId="36" borderId="24" xfId="24" applyFont="1" applyFill="1" applyBorder="1" applyAlignment="1">
      <alignment horizontal="center"/>
    </xf>
    <xf numFmtId="0" fontId="127" fillId="42" borderId="24" xfId="24" applyFont="1" applyFill="1" applyBorder="1"/>
    <xf numFmtId="2" fontId="67" fillId="28" borderId="91" xfId="0" applyNumberFormat="1" applyFont="1" applyFill="1" applyBorder="1" applyAlignment="1">
      <alignment horizontal="center"/>
    </xf>
    <xf numFmtId="2" fontId="34" fillId="28" borderId="31" xfId="0" applyNumberFormat="1" applyFont="1" applyFill="1" applyBorder="1" applyAlignment="1">
      <alignment horizontal="center"/>
    </xf>
    <xf numFmtId="0" fontId="23" fillId="0" borderId="0" xfId="0" applyFont="1"/>
    <xf numFmtId="0" fontId="118" fillId="23" borderId="15" xfId="25" applyFont="1" applyFill="1" applyBorder="1" applyAlignment="1">
      <alignment horizontal="center" vertical="center"/>
    </xf>
    <xf numFmtId="0" fontId="118" fillId="23" borderId="12" xfId="25" applyFont="1" applyFill="1" applyBorder="1"/>
    <xf numFmtId="0" fontId="118" fillId="23" borderId="22" xfId="25" applyFont="1" applyFill="1" applyBorder="1"/>
    <xf numFmtId="0" fontId="117" fillId="0" borderId="0" xfId="0" applyFont="1"/>
    <xf numFmtId="0" fontId="121" fillId="0" borderId="26" xfId="0" applyFont="1" applyBorder="1"/>
    <xf numFmtId="0" fontId="121" fillId="22" borderId="27" xfId="0" applyFont="1" applyFill="1" applyBorder="1"/>
    <xf numFmtId="0" fontId="121" fillId="22" borderId="28" xfId="0" applyFont="1" applyFill="1" applyBorder="1"/>
    <xf numFmtId="0" fontId="141" fillId="0" borderId="51" xfId="0" applyFont="1" applyBorder="1" applyAlignment="1">
      <alignment horizontal="left"/>
    </xf>
    <xf numFmtId="0" fontId="142" fillId="42" borderId="46" xfId="0" applyFont="1" applyFill="1" applyBorder="1" applyAlignment="1">
      <alignment horizontal="center"/>
    </xf>
    <xf numFmtId="0" fontId="75" fillId="0" borderId="104" xfId="26" applyFont="1" applyBorder="1" applyAlignment="1">
      <alignment horizontal="center"/>
    </xf>
    <xf numFmtId="0" fontId="75" fillId="0" borderId="66" xfId="26" applyFont="1" applyBorder="1" applyAlignment="1">
      <alignment horizontal="center"/>
    </xf>
    <xf numFmtId="2" fontId="72" fillId="42" borderId="9" xfId="0" applyNumberFormat="1" applyFont="1" applyFill="1" applyBorder="1" applyAlignment="1">
      <alignment horizontal="center"/>
    </xf>
    <xf numFmtId="0" fontId="72" fillId="0" borderId="57" xfId="0" applyFont="1" applyBorder="1" applyAlignment="1">
      <alignment horizontal="center"/>
    </xf>
    <xf numFmtId="0" fontId="73" fillId="35" borderId="104" xfId="0" applyFont="1" applyFill="1" applyBorder="1" applyAlignment="1">
      <alignment horizontal="center"/>
    </xf>
    <xf numFmtId="0" fontId="74" fillId="35" borderId="66" xfId="0" applyFont="1" applyFill="1" applyBorder="1" applyAlignment="1">
      <alignment horizontal="center"/>
    </xf>
    <xf numFmtId="0" fontId="34" fillId="22" borderId="31" xfId="0" applyFont="1" applyFill="1" applyBorder="1" applyAlignment="1">
      <alignment horizontal="center"/>
    </xf>
    <xf numFmtId="0" fontId="77" fillId="23" borderId="21" xfId="25" applyFont="1" applyFill="1" applyBorder="1"/>
    <xf numFmtId="2" fontId="72" fillId="42" borderId="56" xfId="0" applyNumberFormat="1" applyFont="1" applyFill="1" applyBorder="1" applyAlignment="1">
      <alignment horizontal="center"/>
    </xf>
    <xf numFmtId="0" fontId="34" fillId="23" borderId="104" xfId="0" applyFont="1" applyFill="1" applyBorder="1"/>
    <xf numFmtId="0" fontId="62" fillId="0" borderId="39" xfId="0" applyFont="1" applyBorder="1" applyAlignment="1">
      <alignment horizontal="center"/>
    </xf>
    <xf numFmtId="0" fontId="34" fillId="23" borderId="91" xfId="0" applyFont="1" applyFill="1" applyBorder="1"/>
    <xf numFmtId="2" fontId="67" fillId="0" borderId="64" xfId="0" applyNumberFormat="1" applyFont="1" applyBorder="1"/>
    <xf numFmtId="2" fontId="72" fillId="0" borderId="39" xfId="0" applyNumberFormat="1" applyFont="1" applyBorder="1"/>
    <xf numFmtId="2" fontId="78" fillId="35" borderId="62" xfId="0" applyNumberFormat="1" applyFont="1" applyFill="1" applyBorder="1"/>
    <xf numFmtId="2" fontId="78" fillId="35" borderId="40" xfId="0" applyNumberFormat="1" applyFont="1" applyFill="1" applyBorder="1"/>
    <xf numFmtId="2" fontId="34" fillId="0" borderId="39" xfId="0" applyNumberFormat="1" applyFont="1" applyBorder="1"/>
    <xf numFmtId="2" fontId="34" fillId="0" borderId="31" xfId="0" applyNumberFormat="1" applyFont="1" applyBorder="1"/>
    <xf numFmtId="164" fontId="18" fillId="42" borderId="46" xfId="0" applyNumberFormat="1" applyFont="1" applyFill="1" applyBorder="1" applyAlignment="1">
      <alignment horizontal="center"/>
    </xf>
    <xf numFmtId="0" fontId="114" fillId="0" borderId="51" xfId="0" applyFont="1" applyBorder="1" applyAlignment="1">
      <alignment horizontal="left"/>
    </xf>
    <xf numFmtId="164" fontId="96" fillId="41" borderId="20" xfId="35" applyNumberFormat="1" applyFont="1" applyFill="1" applyBorder="1" applyAlignment="1">
      <alignment horizontal="center"/>
    </xf>
    <xf numFmtId="164" fontId="96" fillId="41" borderId="25" xfId="35" applyNumberFormat="1" applyFont="1" applyFill="1" applyBorder="1" applyAlignment="1">
      <alignment horizontal="center"/>
    </xf>
    <xf numFmtId="0" fontId="8" fillId="25" borderId="39" xfId="36" applyFont="1" applyFill="1" applyBorder="1" applyAlignment="1">
      <alignment horizontal="center"/>
    </xf>
    <xf numFmtId="0" fontId="43" fillId="25" borderId="39" xfId="36" applyFont="1" applyFill="1" applyBorder="1" applyAlignment="1">
      <alignment horizontal="center"/>
    </xf>
    <xf numFmtId="0" fontId="98" fillId="23" borderId="65" xfId="0" applyFont="1" applyFill="1" applyBorder="1" applyAlignment="1">
      <alignment horizontal="center"/>
    </xf>
    <xf numFmtId="0" fontId="98" fillId="23" borderId="64" xfId="0" applyFont="1" applyFill="1" applyBorder="1" applyAlignment="1">
      <alignment horizontal="center"/>
    </xf>
    <xf numFmtId="0" fontId="44" fillId="23" borderId="63" xfId="0" applyFont="1" applyFill="1" applyBorder="1" applyAlignment="1">
      <alignment horizontal="center"/>
    </xf>
    <xf numFmtId="0" fontId="44" fillId="23" borderId="90" xfId="0" applyFont="1" applyFill="1" applyBorder="1" applyAlignment="1">
      <alignment horizontal="center"/>
    </xf>
    <xf numFmtId="0" fontId="25" fillId="0" borderId="40" xfId="0" applyFont="1" applyBorder="1" applyAlignment="1">
      <alignment horizontal="center"/>
    </xf>
    <xf numFmtId="164" fontId="95" fillId="41" borderId="88" xfId="35" applyNumberFormat="1" applyFont="1" applyFill="1" applyBorder="1"/>
    <xf numFmtId="2" fontId="93" fillId="21" borderId="57" xfId="36" applyNumberFormat="1" applyFont="1" applyFill="1" applyBorder="1"/>
    <xf numFmtId="2" fontId="47" fillId="21" borderId="57" xfId="36" applyNumberFormat="1" applyFont="1" applyFill="1" applyBorder="1"/>
    <xf numFmtId="0" fontId="45" fillId="48" borderId="31" xfId="0" applyFont="1" applyFill="1" applyBorder="1" applyAlignment="1">
      <alignment horizontal="center"/>
    </xf>
    <xf numFmtId="0" fontId="33" fillId="49" borderId="46" xfId="0" applyFont="1" applyFill="1" applyBorder="1" applyAlignment="1">
      <alignment horizontal="center"/>
    </xf>
    <xf numFmtId="0" fontId="36" fillId="0" borderId="57" xfId="0" applyFont="1" applyBorder="1" applyAlignment="1">
      <alignment horizontal="center"/>
    </xf>
    <xf numFmtId="0" fontId="36" fillId="42" borderId="9" xfId="0" applyFont="1" applyFill="1" applyBorder="1" applyAlignment="1">
      <alignment horizontal="center"/>
    </xf>
    <xf numFmtId="0" fontId="74" fillId="22" borderId="104" xfId="0" applyFont="1" applyFill="1" applyBorder="1" applyAlignment="1">
      <alignment horizontal="center"/>
    </xf>
    <xf numFmtId="0" fontId="74" fillId="22" borderId="66" xfId="0" applyFont="1" applyFill="1" applyBorder="1" applyAlignment="1">
      <alignment horizontal="center"/>
    </xf>
    <xf numFmtId="0" fontId="36" fillId="42" borderId="56" xfId="0" applyFont="1" applyFill="1" applyBorder="1" applyAlignment="1">
      <alignment horizontal="center"/>
    </xf>
    <xf numFmtId="2" fontId="36" fillId="22" borderId="57" xfId="0" applyNumberFormat="1" applyFont="1" applyFill="1" applyBorder="1" applyAlignment="1">
      <alignment horizontal="center"/>
    </xf>
    <xf numFmtId="0" fontId="34" fillId="22" borderId="64" xfId="0" applyFont="1" applyFill="1" applyBorder="1" applyAlignment="1">
      <alignment horizontal="center"/>
    </xf>
    <xf numFmtId="2" fontId="85" fillId="23" borderId="38" xfId="0" applyNumberFormat="1" applyFont="1" applyFill="1" applyBorder="1"/>
    <xf numFmtId="2" fontId="85" fillId="23" borderId="81" xfId="0" applyNumberFormat="1" applyFont="1" applyFill="1" applyBorder="1"/>
    <xf numFmtId="164" fontId="90" fillId="38" borderId="23" xfId="35" applyNumberFormat="1" applyFont="1" applyFill="1" applyBorder="1"/>
    <xf numFmtId="164" fontId="90" fillId="38" borderId="32" xfId="35" applyNumberFormat="1" applyFont="1" applyFill="1" applyBorder="1"/>
    <xf numFmtId="0" fontId="0" fillId="37" borderId="32" xfId="0" applyFill="1" applyBorder="1"/>
    <xf numFmtId="164" fontId="90" fillId="38" borderId="76" xfId="35" applyNumberFormat="1" applyFont="1" applyFill="1" applyBorder="1"/>
    <xf numFmtId="0" fontId="46" fillId="37" borderId="37" xfId="3" applyFont="1" applyFill="1" applyBorder="1" applyAlignment="1">
      <alignment horizontal="center"/>
    </xf>
    <xf numFmtId="0" fontId="91" fillId="37" borderId="107" xfId="3" applyFont="1" applyFill="1" applyBorder="1" applyAlignment="1">
      <alignment horizontal="center"/>
    </xf>
    <xf numFmtId="164" fontId="90" fillId="38" borderId="101" xfId="35" applyNumberFormat="1" applyFont="1" applyFill="1" applyBorder="1" applyAlignment="1">
      <alignment horizontal="center"/>
    </xf>
    <xf numFmtId="0" fontId="32" fillId="37" borderId="76" xfId="0" applyFont="1" applyFill="1" applyBorder="1" applyAlignment="1">
      <alignment horizontal="center"/>
    </xf>
    <xf numFmtId="0" fontId="46" fillId="37" borderId="35" xfId="3" applyFont="1" applyFill="1" applyBorder="1" applyAlignment="1">
      <alignment horizontal="center"/>
    </xf>
    <xf numFmtId="164" fontId="90" fillId="38" borderId="123" xfId="35" applyNumberFormat="1" applyFont="1" applyFill="1" applyBorder="1"/>
    <xf numFmtId="0" fontId="82" fillId="0" borderId="85" xfId="0" applyFont="1" applyBorder="1" applyAlignment="1">
      <alignment horizontal="center"/>
    </xf>
    <xf numFmtId="0" fontId="153" fillId="0" borderId="91" xfId="25" applyFont="1" applyBorder="1" applyAlignment="1">
      <alignment horizontal="center" vertical="center"/>
    </xf>
    <xf numFmtId="164" fontId="155" fillId="23" borderId="64" xfId="0" applyNumberFormat="1" applyFont="1" applyFill="1" applyBorder="1" applyAlignment="1">
      <alignment horizontal="center"/>
    </xf>
    <xf numFmtId="0" fontId="39" fillId="22" borderId="57" xfId="0" applyFont="1" applyFill="1" applyBorder="1" applyAlignment="1">
      <alignment horizontal="center"/>
    </xf>
    <xf numFmtId="0" fontId="159" fillId="22" borderId="64" xfId="0" applyFont="1" applyFill="1" applyBorder="1" applyAlignment="1">
      <alignment horizontal="center"/>
    </xf>
    <xf numFmtId="1" fontId="160" fillId="22" borderId="8" xfId="0" applyNumberFormat="1" applyFont="1" applyFill="1" applyBorder="1" applyAlignment="1">
      <alignment horizontal="center"/>
    </xf>
    <xf numFmtId="0" fontId="162" fillId="0" borderId="0" xfId="0" applyFont="1"/>
    <xf numFmtId="0" fontId="164" fillId="22" borderId="64" xfId="0" applyFont="1" applyFill="1" applyBorder="1" applyAlignment="1">
      <alignment horizontal="center"/>
    </xf>
    <xf numFmtId="164" fontId="165" fillId="22" borderId="8" xfId="0" applyNumberFormat="1" applyFont="1" applyFill="1" applyBorder="1" applyAlignment="1">
      <alignment horizontal="center"/>
    </xf>
    <xf numFmtId="0" fontId="169" fillId="32" borderId="32" xfId="0" applyFont="1" applyFill="1" applyBorder="1" applyAlignment="1">
      <alignment horizontal="right"/>
    </xf>
    <xf numFmtId="2" fontId="167" fillId="32" borderId="32" xfId="0" applyNumberFormat="1" applyFont="1" applyFill="1" applyBorder="1" applyAlignment="1">
      <alignment horizontal="right"/>
    </xf>
    <xf numFmtId="2" fontId="167" fillId="32" borderId="35" xfId="0" applyNumberFormat="1" applyFont="1" applyFill="1" applyBorder="1" applyAlignment="1">
      <alignment horizontal="right"/>
    </xf>
    <xf numFmtId="2" fontId="167" fillId="32" borderId="36" xfId="0" applyNumberFormat="1" applyFont="1" applyFill="1" applyBorder="1" applyAlignment="1">
      <alignment horizontal="right"/>
    </xf>
    <xf numFmtId="2" fontId="167" fillId="32" borderId="71" xfId="0" applyNumberFormat="1" applyFont="1" applyFill="1" applyBorder="1" applyAlignment="1">
      <alignment horizontal="right"/>
    </xf>
    <xf numFmtId="2" fontId="167" fillId="32" borderId="72" xfId="0" applyNumberFormat="1" applyFont="1" applyFill="1" applyBorder="1" applyAlignment="1">
      <alignment horizontal="right"/>
    </xf>
    <xf numFmtId="2" fontId="167" fillId="32" borderId="87" xfId="0" applyNumberFormat="1" applyFont="1" applyFill="1" applyBorder="1" applyAlignment="1">
      <alignment horizontal="right"/>
    </xf>
    <xf numFmtId="2" fontId="169" fillId="32" borderId="48" xfId="0" applyNumberFormat="1" applyFont="1" applyFill="1" applyBorder="1" applyAlignment="1">
      <alignment horizontal="right"/>
    </xf>
    <xf numFmtId="2" fontId="169" fillId="32" borderId="125" xfId="0" applyNumberFormat="1" applyFont="1" applyFill="1" applyBorder="1" applyAlignment="1">
      <alignment horizontal="right"/>
    </xf>
    <xf numFmtId="0" fontId="82" fillId="46" borderId="78" xfId="0" applyFont="1" applyFill="1" applyBorder="1"/>
    <xf numFmtId="0" fontId="173" fillId="0" borderId="86" xfId="0" applyFont="1" applyBorder="1" applyAlignment="1">
      <alignment horizontal="left"/>
    </xf>
    <xf numFmtId="0" fontId="82" fillId="46" borderId="35" xfId="0" applyFont="1" applyFill="1" applyBorder="1"/>
    <xf numFmtId="0" fontId="172" fillId="0" borderId="36" xfId="0" applyFont="1" applyBorder="1" applyAlignment="1">
      <alignment horizontal="left"/>
    </xf>
    <xf numFmtId="0" fontId="173" fillId="0" borderId="36" xfId="0" applyFont="1" applyBorder="1" applyAlignment="1">
      <alignment horizontal="left"/>
    </xf>
    <xf numFmtId="0" fontId="170" fillId="0" borderId="36" xfId="0" applyFont="1" applyBorder="1" applyAlignment="1">
      <alignment horizontal="left"/>
    </xf>
    <xf numFmtId="0" fontId="171" fillId="0" borderId="36" xfId="0" applyFont="1" applyBorder="1" applyAlignment="1">
      <alignment horizontal="left"/>
    </xf>
    <xf numFmtId="0" fontId="169" fillId="32" borderId="36" xfId="0" applyFont="1" applyFill="1" applyBorder="1" applyAlignment="1">
      <alignment horizontal="right"/>
    </xf>
    <xf numFmtId="0" fontId="169" fillId="32" borderId="87" xfId="0" applyFont="1" applyFill="1" applyBorder="1" applyAlignment="1">
      <alignment horizontal="right"/>
    </xf>
    <xf numFmtId="0" fontId="82" fillId="46" borderId="75" xfId="0" applyFont="1" applyFill="1" applyBorder="1"/>
    <xf numFmtId="0" fontId="172" fillId="0" borderId="68" xfId="0" applyFont="1" applyBorder="1" applyAlignment="1">
      <alignment horizontal="left"/>
    </xf>
    <xf numFmtId="0" fontId="169" fillId="32" borderId="86" xfId="0" applyFont="1" applyFill="1" applyBorder="1" applyAlignment="1">
      <alignment horizontal="right"/>
    </xf>
    <xf numFmtId="2" fontId="169" fillId="32" borderId="96" xfId="0" applyNumberFormat="1" applyFont="1" applyFill="1" applyBorder="1" applyAlignment="1">
      <alignment horizontal="right"/>
    </xf>
    <xf numFmtId="2" fontId="167" fillId="32" borderId="78" xfId="0" applyNumberFormat="1" applyFont="1" applyFill="1" applyBorder="1" applyAlignment="1">
      <alignment horizontal="right"/>
    </xf>
    <xf numFmtId="2" fontId="167" fillId="32" borderId="76" xfId="0" applyNumberFormat="1" applyFont="1" applyFill="1" applyBorder="1" applyAlignment="1">
      <alignment horizontal="right"/>
    </xf>
    <xf numFmtId="2" fontId="167" fillId="32" borderId="86" xfId="0" applyNumberFormat="1" applyFont="1" applyFill="1" applyBorder="1" applyAlignment="1">
      <alignment horizontal="right"/>
    </xf>
    <xf numFmtId="0" fontId="169" fillId="32" borderId="76" xfId="0" applyFont="1" applyFill="1" applyBorder="1" applyAlignment="1">
      <alignment horizontal="right"/>
    </xf>
    <xf numFmtId="2" fontId="167" fillId="32" borderId="77" xfId="0" applyNumberFormat="1" applyFont="1" applyFill="1" applyBorder="1" applyAlignment="1">
      <alignment horizontal="right"/>
    </xf>
    <xf numFmtId="2" fontId="167" fillId="32" borderId="54" xfId="0" applyNumberFormat="1" applyFont="1" applyFill="1" applyBorder="1" applyAlignment="1">
      <alignment horizontal="right"/>
    </xf>
    <xf numFmtId="2" fontId="167" fillId="32" borderId="126" xfId="0" applyNumberFormat="1" applyFont="1" applyFill="1" applyBorder="1" applyAlignment="1">
      <alignment horizontal="right"/>
    </xf>
    <xf numFmtId="0" fontId="0" fillId="46" borderId="71" xfId="0" applyFill="1" applyBorder="1"/>
    <xf numFmtId="0" fontId="100" fillId="0" borderId="87" xfId="0" applyFont="1" applyBorder="1" applyAlignment="1">
      <alignment horizontal="left"/>
    </xf>
    <xf numFmtId="0" fontId="134" fillId="44" borderId="54" xfId="0" applyFont="1" applyFill="1" applyBorder="1"/>
    <xf numFmtId="0" fontId="134" fillId="44" borderId="126" xfId="0" applyFont="1" applyFill="1" applyBorder="1"/>
    <xf numFmtId="0" fontId="0" fillId="46" borderId="78" xfId="0" applyFill="1" applyBorder="1"/>
    <xf numFmtId="0" fontId="100" fillId="0" borderId="86" xfId="0" applyFont="1" applyBorder="1" applyAlignment="1">
      <alignment horizontal="left"/>
    </xf>
    <xf numFmtId="0" fontId="134" fillId="44" borderId="77" xfId="0" applyFont="1" applyFill="1" applyBorder="1"/>
    <xf numFmtId="0" fontId="83" fillId="0" borderId="80" xfId="0" applyFont="1" applyBorder="1" applyAlignment="1">
      <alignment horizontal="center" vertical="center" wrapText="1"/>
    </xf>
    <xf numFmtId="0" fontId="0" fillId="39" borderId="76" xfId="0" applyFill="1" applyBorder="1"/>
    <xf numFmtId="0" fontId="0" fillId="39" borderId="32" xfId="0" applyFill="1" applyBorder="1"/>
    <xf numFmtId="0" fontId="99" fillId="34" borderId="84" xfId="0" applyFont="1" applyFill="1" applyBorder="1" applyAlignment="1">
      <alignment horizontal="center" vertical="center" wrapText="1"/>
    </xf>
    <xf numFmtId="0" fontId="83" fillId="34" borderId="84" xfId="0" applyFont="1" applyFill="1" applyBorder="1" applyAlignment="1">
      <alignment horizontal="center" vertical="center" wrapText="1"/>
    </xf>
    <xf numFmtId="0" fontId="111" fillId="44" borderId="69" xfId="0" applyFont="1" applyFill="1" applyBorder="1" applyAlignment="1">
      <alignment horizontal="center" vertical="center" wrapText="1"/>
    </xf>
    <xf numFmtId="0" fontId="112" fillId="45" borderId="39" xfId="0" applyFont="1" applyFill="1" applyBorder="1" applyAlignment="1">
      <alignment horizontal="center" vertical="center" wrapText="1"/>
    </xf>
    <xf numFmtId="0" fontId="0" fillId="39" borderId="81" xfId="0" applyFill="1" applyBorder="1"/>
    <xf numFmtId="0" fontId="83" fillId="0" borderId="81" xfId="0" applyFont="1" applyBorder="1" applyAlignment="1">
      <alignment horizontal="center" vertical="center" wrapText="1"/>
    </xf>
    <xf numFmtId="2" fontId="175" fillId="0" borderId="78" xfId="0" applyNumberFormat="1" applyFont="1" applyBorder="1" applyAlignment="1">
      <alignment horizontal="right"/>
    </xf>
    <xf numFmtId="2" fontId="174" fillId="0" borderId="76" xfId="0" applyNumberFormat="1" applyFont="1" applyBorder="1" applyAlignment="1">
      <alignment horizontal="right"/>
    </xf>
    <xf numFmtId="2" fontId="175" fillId="0" borderId="76" xfId="0" applyNumberFormat="1" applyFont="1" applyBorder="1" applyAlignment="1">
      <alignment horizontal="right"/>
    </xf>
    <xf numFmtId="2" fontId="176" fillId="0" borderId="35" xfId="0" applyNumberFormat="1" applyFont="1" applyBorder="1" applyAlignment="1">
      <alignment horizontal="right"/>
    </xf>
    <xf numFmtId="2" fontId="174" fillId="0" borderId="32" xfId="0" applyNumberFormat="1" applyFont="1" applyBorder="1" applyAlignment="1">
      <alignment horizontal="right"/>
    </xf>
    <xf numFmtId="2" fontId="176" fillId="0" borderId="32" xfId="0" applyNumberFormat="1" applyFont="1" applyBorder="1" applyAlignment="1">
      <alignment horizontal="right"/>
    </xf>
    <xf numFmtId="2" fontId="174" fillId="0" borderId="35" xfId="0" applyNumberFormat="1" applyFont="1" applyBorder="1" applyAlignment="1">
      <alignment horizontal="right"/>
    </xf>
    <xf numFmtId="2" fontId="175" fillId="0" borderId="35" xfId="0" applyNumberFormat="1" applyFont="1" applyBorder="1" applyAlignment="1">
      <alignment horizontal="right"/>
    </xf>
    <xf numFmtId="2" fontId="175" fillId="0" borderId="32" xfId="0" applyNumberFormat="1" applyFont="1" applyBorder="1" applyAlignment="1">
      <alignment horizontal="right"/>
    </xf>
    <xf numFmtId="2" fontId="177" fillId="0" borderId="35" xfId="0" applyNumberFormat="1" applyFont="1" applyBorder="1" applyAlignment="1">
      <alignment horizontal="right"/>
    </xf>
    <xf numFmtId="2" fontId="177" fillId="0" borderId="32" xfId="0" applyNumberFormat="1" applyFont="1" applyBorder="1" applyAlignment="1">
      <alignment horizontal="right"/>
    </xf>
    <xf numFmtId="2" fontId="178" fillId="0" borderId="35" xfId="0" applyNumberFormat="1" applyFont="1" applyBorder="1" applyAlignment="1">
      <alignment horizontal="right"/>
    </xf>
    <xf numFmtId="2" fontId="178" fillId="0" borderId="32" xfId="0" applyNumberFormat="1" applyFont="1" applyBorder="1" applyAlignment="1">
      <alignment horizontal="right"/>
    </xf>
    <xf numFmtId="2" fontId="176" fillId="0" borderId="71" xfId="0" applyNumberFormat="1" applyFont="1" applyBorder="1" applyAlignment="1">
      <alignment horizontal="right"/>
    </xf>
    <xf numFmtId="2" fontId="174" fillId="0" borderId="72" xfId="0" applyNumberFormat="1" applyFont="1" applyBorder="1" applyAlignment="1">
      <alignment horizontal="right"/>
    </xf>
    <xf numFmtId="2" fontId="176" fillId="0" borderId="72" xfId="0" applyNumberFormat="1" applyFont="1" applyBorder="1" applyAlignment="1">
      <alignment horizontal="right"/>
    </xf>
    <xf numFmtId="2" fontId="179" fillId="33" borderId="96" xfId="0" applyNumberFormat="1" applyFont="1" applyFill="1" applyBorder="1" applyAlignment="1">
      <alignment horizontal="right"/>
    </xf>
    <xf numFmtId="0" fontId="129" fillId="0" borderId="96" xfId="0" applyFont="1" applyBorder="1" applyAlignment="1">
      <alignment horizontal="center"/>
    </xf>
    <xf numFmtId="2" fontId="129" fillId="0" borderId="78" xfId="0" applyNumberFormat="1" applyFont="1" applyBorder="1" applyAlignment="1">
      <alignment horizontal="right"/>
    </xf>
    <xf numFmtId="2" fontId="129" fillId="0" borderId="76" xfId="0" applyNumberFormat="1" applyFont="1" applyBorder="1" applyAlignment="1">
      <alignment horizontal="right"/>
    </xf>
    <xf numFmtId="2" fontId="129" fillId="0" borderId="77" xfId="0" applyNumberFormat="1" applyFont="1" applyBorder="1" applyAlignment="1">
      <alignment horizontal="right"/>
    </xf>
    <xf numFmtId="2" fontId="129" fillId="0" borderId="86" xfId="0" applyNumberFormat="1" applyFont="1" applyBorder="1" applyAlignment="1">
      <alignment horizontal="right"/>
    </xf>
    <xf numFmtId="2" fontId="180" fillId="33" borderId="48" xfId="0" applyNumberFormat="1" applyFont="1" applyFill="1" applyBorder="1" applyAlignment="1">
      <alignment horizontal="right"/>
    </xf>
    <xf numFmtId="0" fontId="181" fillId="0" borderId="48" xfId="0" applyFont="1" applyBorder="1" applyAlignment="1">
      <alignment horizontal="center"/>
    </xf>
    <xf numFmtId="2" fontId="181" fillId="0" borderId="35" xfId="0" applyNumberFormat="1" applyFont="1" applyBorder="1" applyAlignment="1">
      <alignment horizontal="right"/>
    </xf>
    <xf numFmtId="2" fontId="181" fillId="0" borderId="32" xfId="0" applyNumberFormat="1" applyFont="1" applyBorder="1" applyAlignment="1">
      <alignment horizontal="right"/>
    </xf>
    <xf numFmtId="2" fontId="181" fillId="0" borderId="54" xfId="0" applyNumberFormat="1" applyFont="1" applyBorder="1" applyAlignment="1">
      <alignment horizontal="right"/>
    </xf>
    <xf numFmtId="2" fontId="181" fillId="0" borderId="36" xfId="0" applyNumberFormat="1" applyFont="1" applyBorder="1" applyAlignment="1">
      <alignment horizontal="right"/>
    </xf>
    <xf numFmtId="2" fontId="110" fillId="33" borderId="48" xfId="0" applyNumberFormat="1" applyFont="1" applyFill="1" applyBorder="1" applyAlignment="1">
      <alignment horizontal="right"/>
    </xf>
    <xf numFmtId="0" fontId="101" fillId="0" borderId="48" xfId="0" applyFont="1" applyBorder="1" applyAlignment="1">
      <alignment horizontal="center"/>
    </xf>
    <xf numFmtId="2" fontId="101" fillId="0" borderId="35" xfId="0" applyNumberFormat="1" applyFont="1" applyBorder="1" applyAlignment="1">
      <alignment horizontal="right"/>
    </xf>
    <xf numFmtId="2" fontId="101" fillId="0" borderId="32" xfId="0" applyNumberFormat="1" applyFont="1" applyBorder="1" applyAlignment="1">
      <alignment horizontal="right"/>
    </xf>
    <xf numFmtId="2" fontId="101" fillId="0" borderId="54" xfId="0" applyNumberFormat="1" applyFont="1" applyBorder="1" applyAlignment="1">
      <alignment horizontal="right"/>
    </xf>
    <xf numFmtId="2" fontId="101" fillId="0" borderId="36" xfId="0" applyNumberFormat="1" applyFont="1" applyBorder="1" applyAlignment="1">
      <alignment horizontal="right"/>
    </xf>
    <xf numFmtId="2" fontId="179" fillId="33" borderId="48" xfId="0" applyNumberFormat="1" applyFont="1" applyFill="1" applyBorder="1" applyAlignment="1">
      <alignment horizontal="right"/>
    </xf>
    <xf numFmtId="0" fontId="129" fillId="0" borderId="48" xfId="0" applyFont="1" applyBorder="1" applyAlignment="1">
      <alignment horizontal="center"/>
    </xf>
    <xf numFmtId="2" fontId="129" fillId="0" borderId="35" xfId="0" applyNumberFormat="1" applyFont="1" applyBorder="1" applyAlignment="1">
      <alignment horizontal="right"/>
    </xf>
    <xf numFmtId="2" fontId="129" fillId="0" borderId="32" xfId="0" applyNumberFormat="1" applyFont="1" applyBorder="1" applyAlignment="1">
      <alignment horizontal="right"/>
    </xf>
    <xf numFmtId="2" fontId="129" fillId="0" borderId="54" xfId="0" applyNumberFormat="1" applyFont="1" applyBorder="1" applyAlignment="1">
      <alignment horizontal="right"/>
    </xf>
    <xf numFmtId="2" fontId="129" fillId="0" borderId="36" xfId="0" applyNumberFormat="1" applyFont="1" applyBorder="1" applyAlignment="1">
      <alignment horizontal="right"/>
    </xf>
    <xf numFmtId="2" fontId="182" fillId="33" borderId="48" xfId="0" applyNumberFormat="1" applyFont="1" applyFill="1" applyBorder="1" applyAlignment="1">
      <alignment horizontal="right"/>
    </xf>
    <xf numFmtId="0" fontId="183" fillId="0" borderId="48" xfId="0" applyFont="1" applyBorder="1" applyAlignment="1">
      <alignment horizontal="center"/>
    </xf>
    <xf numFmtId="2" fontId="183" fillId="0" borderId="35" xfId="0" applyNumberFormat="1" applyFont="1" applyBorder="1" applyAlignment="1">
      <alignment horizontal="right"/>
    </xf>
    <xf numFmtId="2" fontId="183" fillId="0" borderId="32" xfId="0" applyNumberFormat="1" applyFont="1" applyBorder="1" applyAlignment="1">
      <alignment horizontal="right"/>
    </xf>
    <xf numFmtId="2" fontId="183" fillId="0" borderId="54" xfId="0" applyNumberFormat="1" applyFont="1" applyBorder="1" applyAlignment="1">
      <alignment horizontal="right"/>
    </xf>
    <xf numFmtId="2" fontId="183" fillId="0" borderId="36" xfId="0" applyNumberFormat="1" applyFont="1" applyBorder="1" applyAlignment="1">
      <alignment horizontal="right"/>
    </xf>
    <xf numFmtId="2" fontId="184" fillId="33" borderId="48" xfId="0" applyNumberFormat="1" applyFont="1" applyFill="1" applyBorder="1" applyAlignment="1">
      <alignment horizontal="right"/>
    </xf>
    <xf numFmtId="0" fontId="185" fillId="0" borderId="48" xfId="0" applyFont="1" applyBorder="1" applyAlignment="1">
      <alignment horizontal="center"/>
    </xf>
    <xf numFmtId="2" fontId="185" fillId="0" borderId="35" xfId="0" applyNumberFormat="1" applyFont="1" applyBorder="1" applyAlignment="1">
      <alignment horizontal="right"/>
    </xf>
    <xf numFmtId="2" fontId="185" fillId="0" borderId="32" xfId="0" applyNumberFormat="1" applyFont="1" applyBorder="1" applyAlignment="1">
      <alignment horizontal="right"/>
    </xf>
    <xf numFmtId="2" fontId="185" fillId="0" borderId="54" xfId="0" applyNumberFormat="1" applyFont="1" applyBorder="1" applyAlignment="1">
      <alignment horizontal="right"/>
    </xf>
    <xf numFmtId="2" fontId="185" fillId="0" borderId="36" xfId="0" applyNumberFormat="1" applyFont="1" applyBorder="1" applyAlignment="1">
      <alignment horizontal="right"/>
    </xf>
    <xf numFmtId="2" fontId="180" fillId="33" borderId="92" xfId="0" applyNumberFormat="1" applyFont="1" applyFill="1" applyBorder="1" applyAlignment="1">
      <alignment horizontal="right"/>
    </xf>
    <xf numFmtId="0" fontId="181" fillId="0" borderId="92" xfId="0" applyFont="1" applyBorder="1" applyAlignment="1">
      <alignment horizontal="center"/>
    </xf>
    <xf numFmtId="2" fontId="181" fillId="0" borderId="75" xfId="0" applyNumberFormat="1" applyFont="1" applyBorder="1" applyAlignment="1">
      <alignment horizontal="right"/>
    </xf>
    <xf numFmtId="2" fontId="181" fillId="0" borderId="73" xfId="0" applyNumberFormat="1" applyFont="1" applyBorder="1" applyAlignment="1">
      <alignment horizontal="right"/>
    </xf>
    <xf numFmtId="2" fontId="181" fillId="0" borderId="74" xfId="0" applyNumberFormat="1" applyFont="1" applyBorder="1" applyAlignment="1">
      <alignment horizontal="right"/>
    </xf>
    <xf numFmtId="2" fontId="181" fillId="0" borderId="68" xfId="0" applyNumberFormat="1" applyFont="1" applyBorder="1" applyAlignment="1">
      <alignment horizontal="right"/>
    </xf>
    <xf numFmtId="0" fontId="173" fillId="0" borderId="32" xfId="0" applyFont="1" applyBorder="1" applyAlignment="1">
      <alignment vertical="top"/>
    </xf>
    <xf numFmtId="0" fontId="172" fillId="0" borderId="32" xfId="0" applyFont="1" applyBorder="1" applyAlignment="1">
      <alignment vertical="top"/>
    </xf>
    <xf numFmtId="0" fontId="100" fillId="0" borderId="32" xfId="0" applyFont="1" applyBorder="1" applyAlignment="1">
      <alignment vertical="top"/>
    </xf>
    <xf numFmtId="0" fontId="170" fillId="0" borderId="32" xfId="0" applyFont="1" applyBorder="1" applyAlignment="1">
      <alignment vertical="top"/>
    </xf>
    <xf numFmtId="0" fontId="171" fillId="0" borderId="32" xfId="0" applyFont="1" applyBorder="1" applyAlignment="1">
      <alignment vertical="top"/>
    </xf>
    <xf numFmtId="0" fontId="173" fillId="0" borderId="76" xfId="0" applyFont="1" applyBorder="1" applyAlignment="1">
      <alignment vertical="top"/>
    </xf>
    <xf numFmtId="0" fontId="189" fillId="0" borderId="79" xfId="0" applyFont="1" applyBorder="1" applyAlignment="1">
      <alignment horizontal="center" vertical="top" wrapText="1"/>
    </xf>
    <xf numFmtId="0" fontId="0" fillId="0" borderId="127" xfId="0" applyBorder="1"/>
    <xf numFmtId="0" fontId="166" fillId="0" borderId="124" xfId="0" applyFont="1" applyBorder="1" applyAlignment="1">
      <alignment horizontal="center" vertical="center" wrapText="1"/>
    </xf>
    <xf numFmtId="0" fontId="168" fillId="33" borderId="128" xfId="0" applyFont="1" applyFill="1" applyBorder="1" applyAlignment="1">
      <alignment horizontal="center" vertical="center"/>
    </xf>
    <xf numFmtId="0" fontId="167" fillId="0" borderId="128" xfId="0" applyFont="1" applyBorder="1" applyAlignment="1">
      <alignment horizontal="center" vertical="center"/>
    </xf>
    <xf numFmtId="0" fontId="166" fillId="34" borderId="127" xfId="0" applyFont="1" applyFill="1" applyBorder="1" applyAlignment="1">
      <alignment horizontal="center" vertical="center"/>
    </xf>
    <xf numFmtId="0" fontId="166" fillId="34" borderId="129" xfId="0" applyFont="1" applyFill="1" applyBorder="1" applyAlignment="1">
      <alignment horizontal="center" vertical="center"/>
    </xf>
    <xf numFmtId="0" fontId="166" fillId="34" borderId="130" xfId="0" applyFont="1" applyFill="1" applyBorder="1" applyAlignment="1">
      <alignment horizontal="center" vertical="center"/>
    </xf>
    <xf numFmtId="0" fontId="166" fillId="34" borderId="124" xfId="0" applyFont="1" applyFill="1" applyBorder="1" applyAlignment="1">
      <alignment horizontal="center" vertical="center"/>
    </xf>
    <xf numFmtId="2" fontId="169" fillId="32" borderId="77" xfId="0" applyNumberFormat="1" applyFont="1" applyFill="1" applyBorder="1" applyAlignment="1">
      <alignment horizontal="right"/>
    </xf>
    <xf numFmtId="2" fontId="169" fillId="32" borderId="54" xfId="0" applyNumberFormat="1" applyFont="1" applyFill="1" applyBorder="1" applyAlignment="1">
      <alignment horizontal="right"/>
    </xf>
    <xf numFmtId="0" fontId="130" fillId="0" borderId="96" xfId="0" applyFont="1" applyBorder="1" applyAlignment="1">
      <alignment horizontal="center"/>
    </xf>
    <xf numFmtId="0" fontId="190" fillId="0" borderId="96" xfId="0" applyFont="1" applyBorder="1" applyAlignment="1">
      <alignment horizontal="left"/>
    </xf>
    <xf numFmtId="0" fontId="130" fillId="0" borderId="132" xfId="0" applyFont="1" applyBorder="1" applyAlignment="1">
      <alignment horizontal="center"/>
    </xf>
    <xf numFmtId="0" fontId="130" fillId="0" borderId="128" xfId="0" applyFont="1" applyBorder="1" applyAlignment="1">
      <alignment horizontal="center"/>
    </xf>
    <xf numFmtId="0" fontId="113" fillId="0" borderId="69" xfId="0" applyFont="1" applyBorder="1"/>
    <xf numFmtId="0" fontId="0" fillId="0" borderId="131" xfId="0" applyBorder="1"/>
    <xf numFmtId="0" fontId="82" fillId="46" borderId="82" xfId="0" applyFont="1" applyFill="1" applyBorder="1"/>
    <xf numFmtId="0" fontId="82" fillId="46" borderId="53" xfId="0" applyFont="1" applyFill="1" applyBorder="1"/>
    <xf numFmtId="0" fontId="82" fillId="46" borderId="83" xfId="0" applyFont="1" applyFill="1" applyBorder="1"/>
    <xf numFmtId="0" fontId="186" fillId="46" borderId="29" xfId="0" applyFont="1" applyFill="1" applyBorder="1"/>
    <xf numFmtId="0" fontId="0" fillId="46" borderId="29" xfId="0" applyFill="1" applyBorder="1"/>
    <xf numFmtId="0" fontId="0" fillId="46" borderId="128" xfId="0" applyFill="1" applyBorder="1"/>
    <xf numFmtId="0" fontId="0" fillId="46" borderId="31" xfId="0" applyFill="1" applyBorder="1"/>
    <xf numFmtId="0" fontId="166" fillId="34" borderId="79" xfId="0" applyFont="1" applyFill="1" applyBorder="1" applyAlignment="1">
      <alignment horizontal="center" vertical="center"/>
    </xf>
    <xf numFmtId="0" fontId="166" fillId="54" borderId="69" xfId="0" applyFont="1" applyFill="1" applyBorder="1" applyAlignment="1">
      <alignment horizontal="center" vertical="center"/>
    </xf>
    <xf numFmtId="0" fontId="166" fillId="54" borderId="79" xfId="0" applyFont="1" applyFill="1" applyBorder="1" applyAlignment="1">
      <alignment horizontal="center" vertical="center"/>
    </xf>
    <xf numFmtId="0" fontId="166" fillId="54" borderId="81" xfId="0" applyFont="1" applyFill="1" applyBorder="1" applyAlignment="1">
      <alignment horizontal="center" vertical="center"/>
    </xf>
    <xf numFmtId="2" fontId="129" fillId="39" borderId="78" xfId="0" applyNumberFormat="1" applyFont="1" applyFill="1" applyBorder="1" applyAlignment="1">
      <alignment horizontal="right"/>
    </xf>
    <xf numFmtId="2" fontId="129" fillId="39" borderId="76" xfId="0" applyNumberFormat="1" applyFont="1" applyFill="1" applyBorder="1" applyAlignment="1">
      <alignment horizontal="right"/>
    </xf>
    <xf numFmtId="2" fontId="129" fillId="39" borderId="86" xfId="0" applyNumberFormat="1" applyFont="1" applyFill="1" applyBorder="1" applyAlignment="1">
      <alignment horizontal="right"/>
    </xf>
    <xf numFmtId="2" fontId="181" fillId="39" borderId="35" xfId="0" applyNumberFormat="1" applyFont="1" applyFill="1" applyBorder="1" applyAlignment="1">
      <alignment horizontal="right"/>
    </xf>
    <xf numFmtId="2" fontId="181" fillId="39" borderId="32" xfId="0" applyNumberFormat="1" applyFont="1" applyFill="1" applyBorder="1" applyAlignment="1">
      <alignment horizontal="right"/>
    </xf>
    <xf numFmtId="2" fontId="181" fillId="39" borderId="36" xfId="0" applyNumberFormat="1" applyFont="1" applyFill="1" applyBorder="1" applyAlignment="1">
      <alignment horizontal="right"/>
    </xf>
    <xf numFmtId="2" fontId="101" fillId="39" borderId="35" xfId="0" applyNumberFormat="1" applyFont="1" applyFill="1" applyBorder="1" applyAlignment="1">
      <alignment horizontal="right"/>
    </xf>
    <xf numFmtId="2" fontId="101" fillId="39" borderId="32" xfId="0" applyNumberFormat="1" applyFont="1" applyFill="1" applyBorder="1" applyAlignment="1">
      <alignment horizontal="right"/>
    </xf>
    <xf numFmtId="2" fontId="101" fillId="39" borderId="36" xfId="0" applyNumberFormat="1" applyFont="1" applyFill="1" applyBorder="1" applyAlignment="1">
      <alignment horizontal="right"/>
    </xf>
    <xf numFmtId="2" fontId="129" fillId="39" borderId="35" xfId="0" applyNumberFormat="1" applyFont="1" applyFill="1" applyBorder="1" applyAlignment="1">
      <alignment horizontal="right"/>
    </xf>
    <xf numFmtId="2" fontId="129" fillId="39" borderId="32" xfId="0" applyNumberFormat="1" applyFont="1" applyFill="1" applyBorder="1" applyAlignment="1">
      <alignment horizontal="right"/>
    </xf>
    <xf numFmtId="2" fontId="129" fillId="39" borderId="36" xfId="0" applyNumberFormat="1" applyFont="1" applyFill="1" applyBorder="1" applyAlignment="1">
      <alignment horizontal="right"/>
    </xf>
    <xf numFmtId="2" fontId="183" fillId="39" borderId="35" xfId="0" applyNumberFormat="1" applyFont="1" applyFill="1" applyBorder="1" applyAlignment="1">
      <alignment horizontal="right"/>
    </xf>
    <xf numFmtId="2" fontId="183" fillId="39" borderId="32" xfId="0" applyNumberFormat="1" applyFont="1" applyFill="1" applyBorder="1" applyAlignment="1">
      <alignment horizontal="right"/>
    </xf>
    <xf numFmtId="2" fontId="183" fillId="39" borderId="36" xfId="0" applyNumberFormat="1" applyFont="1" applyFill="1" applyBorder="1" applyAlignment="1">
      <alignment horizontal="right"/>
    </xf>
    <xf numFmtId="2" fontId="185" fillId="39" borderId="35" xfId="0" applyNumberFormat="1" applyFont="1" applyFill="1" applyBorder="1" applyAlignment="1">
      <alignment horizontal="right"/>
    </xf>
    <xf numFmtId="2" fontId="185" fillId="39" borderId="32" xfId="0" applyNumberFormat="1" applyFont="1" applyFill="1" applyBorder="1" applyAlignment="1">
      <alignment horizontal="right"/>
    </xf>
    <xf numFmtId="2" fontId="185" fillId="39" borderId="36" xfId="0" applyNumberFormat="1" applyFont="1" applyFill="1" applyBorder="1" applyAlignment="1">
      <alignment horizontal="right"/>
    </xf>
    <xf numFmtId="2" fontId="181" fillId="39" borderId="75" xfId="0" applyNumberFormat="1" applyFont="1" applyFill="1" applyBorder="1" applyAlignment="1">
      <alignment horizontal="right"/>
    </xf>
    <xf numFmtId="2" fontId="181" fillId="39" borderId="73" xfId="0" applyNumberFormat="1" applyFont="1" applyFill="1" applyBorder="1" applyAlignment="1">
      <alignment horizontal="right"/>
    </xf>
    <xf numFmtId="2" fontId="181" fillId="39" borderId="68" xfId="0" applyNumberFormat="1" applyFont="1" applyFill="1" applyBorder="1" applyAlignment="1">
      <alignment horizontal="right"/>
    </xf>
    <xf numFmtId="2" fontId="167" fillId="56" borderId="78" xfId="0" applyNumberFormat="1" applyFont="1" applyFill="1" applyBorder="1" applyAlignment="1">
      <alignment horizontal="right"/>
    </xf>
    <xf numFmtId="2" fontId="167" fillId="56" borderId="76" xfId="0" applyNumberFormat="1" applyFont="1" applyFill="1" applyBorder="1" applyAlignment="1">
      <alignment horizontal="right"/>
    </xf>
    <xf numFmtId="2" fontId="167" fillId="56" borderId="86" xfId="0" applyNumberFormat="1" applyFont="1" applyFill="1" applyBorder="1" applyAlignment="1">
      <alignment horizontal="right"/>
    </xf>
    <xf numFmtId="2" fontId="167" fillId="56" borderId="35" xfId="0" applyNumberFormat="1" applyFont="1" applyFill="1" applyBorder="1" applyAlignment="1">
      <alignment horizontal="right"/>
    </xf>
    <xf numFmtId="2" fontId="167" fillId="56" borderId="32" xfId="0" applyNumberFormat="1" applyFont="1" applyFill="1" applyBorder="1" applyAlignment="1">
      <alignment horizontal="right"/>
    </xf>
    <xf numFmtId="2" fontId="167" fillId="56" borderId="36" xfId="0" applyNumberFormat="1" applyFont="1" applyFill="1" applyBorder="1" applyAlignment="1">
      <alignment horizontal="right"/>
    </xf>
    <xf numFmtId="2" fontId="167" fillId="56" borderId="71" xfId="0" applyNumberFormat="1" applyFont="1" applyFill="1" applyBorder="1" applyAlignment="1">
      <alignment horizontal="right"/>
    </xf>
    <xf numFmtId="2" fontId="167" fillId="56" borderId="72" xfId="0" applyNumberFormat="1" applyFont="1" applyFill="1" applyBorder="1" applyAlignment="1">
      <alignment horizontal="right"/>
    </xf>
    <xf numFmtId="2" fontId="167" fillId="56" borderId="87" xfId="0" applyNumberFormat="1" applyFont="1" applyFill="1" applyBorder="1" applyAlignment="1">
      <alignment horizontal="right"/>
    </xf>
    <xf numFmtId="0" fontId="166" fillId="34" borderId="42" xfId="0" applyFont="1" applyFill="1" applyBorder="1" applyAlignment="1">
      <alignment horizontal="center" vertical="center"/>
    </xf>
    <xf numFmtId="2" fontId="129" fillId="0" borderId="133" xfId="0" applyNumberFormat="1" applyFont="1" applyBorder="1" applyAlignment="1">
      <alignment horizontal="right"/>
    </xf>
    <xf numFmtId="2" fontId="181" fillId="0" borderId="134" xfId="0" applyNumberFormat="1" applyFont="1" applyBorder="1" applyAlignment="1">
      <alignment horizontal="right"/>
    </xf>
    <xf numFmtId="2" fontId="101" fillId="0" borderId="134" xfId="0" applyNumberFormat="1" applyFont="1" applyBorder="1" applyAlignment="1">
      <alignment horizontal="right"/>
    </xf>
    <xf numFmtId="2" fontId="129" fillId="0" borderId="134" xfId="0" applyNumberFormat="1" applyFont="1" applyBorder="1" applyAlignment="1">
      <alignment horizontal="right"/>
    </xf>
    <xf numFmtId="2" fontId="183" fillId="0" borderId="134" xfId="0" applyNumberFormat="1" applyFont="1" applyBorder="1" applyAlignment="1">
      <alignment horizontal="right"/>
    </xf>
    <xf numFmtId="2" fontId="185" fillId="0" borderId="134" xfId="0" applyNumberFormat="1" applyFont="1" applyBorder="1" applyAlignment="1">
      <alignment horizontal="right"/>
    </xf>
    <xf numFmtId="2" fontId="181" fillId="0" borderId="135" xfId="0" applyNumberFormat="1" applyFont="1" applyBorder="1" applyAlignment="1">
      <alignment horizontal="right"/>
    </xf>
    <xf numFmtId="2" fontId="167" fillId="32" borderId="133" xfId="0" applyNumberFormat="1" applyFont="1" applyFill="1" applyBorder="1" applyAlignment="1">
      <alignment horizontal="right"/>
    </xf>
    <xf numFmtId="2" fontId="167" fillId="32" borderId="134" xfId="0" applyNumberFormat="1" applyFont="1" applyFill="1" applyBorder="1" applyAlignment="1">
      <alignment horizontal="right"/>
    </xf>
    <xf numFmtId="0" fontId="166" fillId="54" borderId="31" xfId="0" applyFont="1" applyFill="1" applyBorder="1" applyAlignment="1">
      <alignment horizontal="center" vertical="center"/>
    </xf>
    <xf numFmtId="2" fontId="129" fillId="39" borderId="96" xfId="0" applyNumberFormat="1" applyFont="1" applyFill="1" applyBorder="1" applyAlignment="1">
      <alignment horizontal="right"/>
    </xf>
    <xf numFmtId="2" fontId="181" fillId="39" borderId="48" xfId="0" applyNumberFormat="1" applyFont="1" applyFill="1" applyBorder="1" applyAlignment="1">
      <alignment horizontal="right"/>
    </xf>
    <xf numFmtId="2" fontId="101" fillId="39" borderId="48" xfId="0" applyNumberFormat="1" applyFont="1" applyFill="1" applyBorder="1" applyAlignment="1">
      <alignment horizontal="right"/>
    </xf>
    <xf numFmtId="2" fontId="129" fillId="39" borderId="48" xfId="0" applyNumberFormat="1" applyFont="1" applyFill="1" applyBorder="1" applyAlignment="1">
      <alignment horizontal="right"/>
    </xf>
    <xf numFmtId="2" fontId="183" fillId="39" borderId="48" xfId="0" applyNumberFormat="1" applyFont="1" applyFill="1" applyBorder="1" applyAlignment="1">
      <alignment horizontal="right"/>
    </xf>
    <xf numFmtId="2" fontId="185" fillId="39" borderId="48" xfId="0" applyNumberFormat="1" applyFont="1" applyFill="1" applyBorder="1" applyAlignment="1">
      <alignment horizontal="right"/>
    </xf>
    <xf numFmtId="2" fontId="181" fillId="39" borderId="92" xfId="0" applyNumberFormat="1" applyFont="1" applyFill="1" applyBorder="1" applyAlignment="1">
      <alignment horizontal="right"/>
    </xf>
    <xf numFmtId="2" fontId="167" fillId="56" borderId="96" xfId="0" applyNumberFormat="1" applyFont="1" applyFill="1" applyBorder="1" applyAlignment="1">
      <alignment horizontal="right"/>
    </xf>
    <xf numFmtId="2" fontId="167" fillId="56" borderId="48" xfId="0" applyNumberFormat="1" applyFont="1" applyFill="1" applyBorder="1" applyAlignment="1">
      <alignment horizontal="right"/>
    </xf>
    <xf numFmtId="0" fontId="83" fillId="57" borderId="39" xfId="0" applyFont="1" applyFill="1" applyBorder="1" applyAlignment="1">
      <alignment horizontal="center" vertical="center"/>
    </xf>
    <xf numFmtId="2" fontId="129" fillId="37" borderId="133" xfId="0" applyNumberFormat="1" applyFont="1" applyFill="1" applyBorder="1" applyAlignment="1">
      <alignment horizontal="right"/>
    </xf>
    <xf numFmtId="2" fontId="181" fillId="37" borderId="134" xfId="0" applyNumberFormat="1" applyFont="1" applyFill="1" applyBorder="1" applyAlignment="1">
      <alignment horizontal="right"/>
    </xf>
    <xf numFmtId="2" fontId="101" fillId="37" borderId="134" xfId="0" applyNumberFormat="1" applyFont="1" applyFill="1" applyBorder="1" applyAlignment="1">
      <alignment horizontal="right"/>
    </xf>
    <xf numFmtId="2" fontId="129" fillId="37" borderId="134" xfId="0" applyNumberFormat="1" applyFont="1" applyFill="1" applyBorder="1" applyAlignment="1">
      <alignment horizontal="right"/>
    </xf>
    <xf numFmtId="2" fontId="183" fillId="37" borderId="134" xfId="0" applyNumberFormat="1" applyFont="1" applyFill="1" applyBorder="1" applyAlignment="1">
      <alignment horizontal="right"/>
    </xf>
    <xf numFmtId="2" fontId="185" fillId="37" borderId="134" xfId="0" applyNumberFormat="1" applyFont="1" applyFill="1" applyBorder="1" applyAlignment="1">
      <alignment horizontal="right"/>
    </xf>
    <xf numFmtId="2" fontId="181" fillId="37" borderId="135" xfId="0" applyNumberFormat="1" applyFont="1" applyFill="1" applyBorder="1" applyAlignment="1">
      <alignment horizontal="right"/>
    </xf>
    <xf numFmtId="2" fontId="167" fillId="59" borderId="133" xfId="0" applyNumberFormat="1" applyFont="1" applyFill="1" applyBorder="1" applyAlignment="1">
      <alignment horizontal="right"/>
    </xf>
    <xf numFmtId="2" fontId="167" fillId="59" borderId="134" xfId="0" applyNumberFormat="1" applyFont="1" applyFill="1" applyBorder="1" applyAlignment="1">
      <alignment horizontal="right"/>
    </xf>
    <xf numFmtId="0" fontId="191" fillId="23" borderId="7" xfId="0" applyFont="1" applyFill="1" applyBorder="1" applyAlignment="1">
      <alignment horizontal="center"/>
    </xf>
    <xf numFmtId="0" fontId="192" fillId="0" borderId="36" xfId="0" applyFont="1" applyBorder="1" applyAlignment="1">
      <alignment horizontal="left"/>
    </xf>
    <xf numFmtId="0" fontId="192" fillId="0" borderId="68" xfId="0" applyFont="1" applyBorder="1" applyAlignment="1">
      <alignment horizontal="left"/>
    </xf>
    <xf numFmtId="2" fontId="167" fillId="32" borderId="136" xfId="0" applyNumberFormat="1" applyFont="1" applyFill="1" applyBorder="1" applyAlignment="1">
      <alignment horizontal="right"/>
    </xf>
    <xf numFmtId="2" fontId="167" fillId="56" borderId="128" xfId="0" applyNumberFormat="1" applyFont="1" applyFill="1" applyBorder="1" applyAlignment="1">
      <alignment horizontal="right"/>
    </xf>
    <xf numFmtId="0" fontId="193" fillId="33" borderId="81" xfId="0" applyFont="1" applyFill="1" applyBorder="1"/>
    <xf numFmtId="2" fontId="193" fillId="33" borderId="31" xfId="0" applyNumberFormat="1" applyFont="1" applyFill="1" applyBorder="1"/>
    <xf numFmtId="2" fontId="193" fillId="33" borderId="69" xfId="0" applyNumberFormat="1" applyFont="1" applyFill="1" applyBorder="1"/>
    <xf numFmtId="2" fontId="193" fillId="33" borderId="79" xfId="0" applyNumberFormat="1" applyFont="1" applyFill="1" applyBorder="1"/>
    <xf numFmtId="2" fontId="193" fillId="33" borderId="80" xfId="0" applyNumberFormat="1" applyFont="1" applyFill="1" applyBorder="1"/>
    <xf numFmtId="2" fontId="193" fillId="55" borderId="31" xfId="0" applyNumberFormat="1" applyFont="1" applyFill="1" applyBorder="1"/>
    <xf numFmtId="2" fontId="193" fillId="33" borderId="39" xfId="0" applyNumberFormat="1" applyFont="1" applyFill="1" applyBorder="1"/>
    <xf numFmtId="2" fontId="193" fillId="55" borderId="69" xfId="0" applyNumberFormat="1" applyFont="1" applyFill="1" applyBorder="1"/>
    <xf numFmtId="2" fontId="193" fillId="55" borderId="79" xfId="0" applyNumberFormat="1" applyFont="1" applyFill="1" applyBorder="1"/>
    <xf numFmtId="2" fontId="193" fillId="55" borderId="81" xfId="0" applyNumberFormat="1" applyFont="1" applyFill="1" applyBorder="1"/>
    <xf numFmtId="2" fontId="193" fillId="58" borderId="39" xfId="0" applyNumberFormat="1" applyFont="1" applyFill="1" applyBorder="1"/>
    <xf numFmtId="2" fontId="193" fillId="33" borderId="81" xfId="0" applyNumberFormat="1" applyFont="1" applyFill="1" applyBorder="1"/>
    <xf numFmtId="2" fontId="167" fillId="59" borderId="136" xfId="0" applyNumberFormat="1" applyFont="1" applyFill="1" applyBorder="1" applyAlignment="1">
      <alignment horizontal="right"/>
    </xf>
    <xf numFmtId="0" fontId="0" fillId="46" borderId="82" xfId="0" applyFill="1" applyBorder="1"/>
    <xf numFmtId="0" fontId="0" fillId="46" borderId="53" xfId="0" applyFill="1" applyBorder="1"/>
    <xf numFmtId="0" fontId="0" fillId="46" borderId="32" xfId="0" applyFill="1" applyBorder="1"/>
    <xf numFmtId="0" fontId="34" fillId="22" borderId="45" xfId="0" applyFont="1" applyFill="1" applyBorder="1" applyAlignment="1">
      <alignment horizontal="center"/>
    </xf>
    <xf numFmtId="0" fontId="32" fillId="43" borderId="23" xfId="0" applyFont="1" applyFill="1" applyBorder="1" applyAlignment="1">
      <alignment horizontal="center"/>
    </xf>
    <xf numFmtId="0" fontId="139" fillId="43" borderId="23" xfId="0" applyFont="1" applyFill="1" applyBorder="1" applyAlignment="1">
      <alignment horizontal="center"/>
    </xf>
    <xf numFmtId="0" fontId="32" fillId="43" borderId="2" xfId="0" applyFont="1" applyFill="1" applyBorder="1" applyAlignment="1">
      <alignment horizontal="center"/>
    </xf>
    <xf numFmtId="0" fontId="36" fillId="43" borderId="2" xfId="0" applyFont="1" applyFill="1" applyBorder="1" applyAlignment="1">
      <alignment horizontal="center"/>
    </xf>
    <xf numFmtId="0" fontId="32" fillId="38" borderId="2" xfId="0" applyFont="1" applyFill="1" applyBorder="1" applyAlignment="1">
      <alignment horizontal="center"/>
    </xf>
    <xf numFmtId="0" fontId="32" fillId="43" borderId="24" xfId="0" applyFont="1" applyFill="1" applyBorder="1" applyAlignment="1">
      <alignment horizontal="center"/>
    </xf>
    <xf numFmtId="0" fontId="32" fillId="43" borderId="32" xfId="0" applyFont="1" applyFill="1" applyBorder="1" applyAlignment="1">
      <alignment horizontal="center"/>
    </xf>
    <xf numFmtId="0" fontId="32" fillId="43" borderId="102" xfId="0" applyFont="1" applyFill="1" applyBorder="1" applyAlignment="1">
      <alignment horizontal="center"/>
    </xf>
    <xf numFmtId="0" fontId="32" fillId="36" borderId="103" xfId="0" applyFont="1" applyFill="1" applyBorder="1" applyAlignment="1">
      <alignment horizontal="center"/>
    </xf>
    <xf numFmtId="164" fontId="28" fillId="38" borderId="26" xfId="0" applyNumberFormat="1" applyFont="1" applyFill="1" applyBorder="1" applyAlignment="1">
      <alignment horizontal="center"/>
    </xf>
    <xf numFmtId="0" fontId="28" fillId="42" borderId="25" xfId="0" applyFont="1" applyFill="1" applyBorder="1" applyAlignment="1">
      <alignment horizontal="center"/>
    </xf>
    <xf numFmtId="164" fontId="28" fillId="42" borderId="43" xfId="0" applyNumberFormat="1" applyFont="1" applyFill="1" applyBorder="1" applyAlignment="1">
      <alignment horizontal="center"/>
    </xf>
    <xf numFmtId="164" fontId="29" fillId="42" borderId="46" xfId="0" applyNumberFormat="1" applyFont="1" applyFill="1" applyBorder="1" applyAlignment="1">
      <alignment horizontal="center"/>
    </xf>
    <xf numFmtId="164" fontId="196" fillId="42" borderId="18" xfId="0" applyNumberFormat="1" applyFont="1" applyFill="1" applyBorder="1" applyAlignment="1">
      <alignment horizontal="center"/>
    </xf>
    <xf numFmtId="164" fontId="39" fillId="42" borderId="9" xfId="0" applyNumberFormat="1" applyFont="1" applyFill="1" applyBorder="1" applyAlignment="1">
      <alignment horizontal="center"/>
    </xf>
    <xf numFmtId="164" fontId="96" fillId="41" borderId="18" xfId="35" applyNumberFormat="1" applyFont="1" applyFill="1" applyBorder="1" applyAlignment="1">
      <alignment horizontal="center"/>
    </xf>
    <xf numFmtId="0" fontId="124" fillId="42" borderId="36" xfId="0" applyFont="1" applyFill="1" applyBorder="1"/>
    <xf numFmtId="0" fontId="124" fillId="42" borderId="68" xfId="0" applyFont="1" applyFill="1" applyBorder="1"/>
    <xf numFmtId="2" fontId="63" fillId="42" borderId="11" xfId="0" applyNumberFormat="1" applyFont="1" applyFill="1" applyBorder="1" applyAlignment="1">
      <alignment horizontal="center"/>
    </xf>
    <xf numFmtId="1" fontId="148" fillId="37" borderId="48" xfId="0" applyNumberFormat="1" applyFont="1" applyFill="1" applyBorder="1" applyAlignment="1">
      <alignment horizontal="right"/>
    </xf>
    <xf numFmtId="1" fontId="148" fillId="57" borderId="48" xfId="0" applyNumberFormat="1" applyFont="1" applyFill="1" applyBorder="1" applyAlignment="1">
      <alignment horizontal="right"/>
    </xf>
    <xf numFmtId="1" fontId="148" fillId="37" borderId="92" xfId="0" applyNumberFormat="1" applyFont="1" applyFill="1" applyBorder="1" applyAlignment="1">
      <alignment horizontal="right"/>
    </xf>
    <xf numFmtId="0" fontId="200" fillId="0" borderId="0" xfId="0" applyFont="1"/>
    <xf numFmtId="0" fontId="116" fillId="0" borderId="4" xfId="0" applyFont="1" applyBorder="1"/>
    <xf numFmtId="0" fontId="201" fillId="0" borderId="31" xfId="0" applyFont="1" applyBorder="1" applyAlignment="1">
      <alignment horizontal="center"/>
    </xf>
    <xf numFmtId="0" fontId="202" fillId="0" borderId="48" xfId="0" applyFont="1" applyBorder="1" applyAlignment="1">
      <alignment horizontal="left"/>
    </xf>
    <xf numFmtId="0" fontId="116" fillId="0" borderId="31" xfId="0" applyFont="1" applyBorder="1"/>
    <xf numFmtId="0" fontId="200" fillId="0" borderId="0" xfId="0" applyFont="1" applyAlignment="1">
      <alignment vertical="center"/>
    </xf>
    <xf numFmtId="1" fontId="154" fillId="37" borderId="12" xfId="0" applyNumberFormat="1" applyFont="1" applyFill="1" applyBorder="1" applyAlignment="1">
      <alignment horizontal="center"/>
    </xf>
    <xf numFmtId="164" fontId="122" fillId="61" borderId="75" xfId="0" applyNumberFormat="1" applyFont="1" applyFill="1" applyBorder="1" applyAlignment="1">
      <alignment horizontal="center"/>
    </xf>
    <xf numFmtId="0" fontId="204" fillId="23" borderId="14" xfId="0" applyFont="1" applyFill="1" applyBorder="1" applyAlignment="1">
      <alignment horizontal="center"/>
    </xf>
    <xf numFmtId="2" fontId="205" fillId="28" borderId="64" xfId="0" applyNumberFormat="1" applyFont="1" applyFill="1" applyBorder="1" applyAlignment="1">
      <alignment horizontal="center"/>
    </xf>
    <xf numFmtId="0" fontId="204" fillId="23" borderId="7" xfId="0" applyFont="1" applyFill="1" applyBorder="1" applyAlignment="1">
      <alignment horizontal="center"/>
    </xf>
    <xf numFmtId="0" fontId="204" fillId="41" borderId="26" xfId="0" applyFont="1" applyFill="1" applyBorder="1" applyAlignment="1">
      <alignment horizontal="center" vertical="center"/>
    </xf>
    <xf numFmtId="0" fontId="204" fillId="41" borderId="20" xfId="0" applyFont="1" applyFill="1" applyBorder="1" applyAlignment="1">
      <alignment horizontal="center" vertical="center"/>
    </xf>
    <xf numFmtId="2" fontId="205" fillId="28" borderId="57" xfId="0" applyNumberFormat="1" applyFont="1" applyFill="1" applyBorder="1" applyAlignment="1">
      <alignment horizontal="center"/>
    </xf>
    <xf numFmtId="0" fontId="206" fillId="0" borderId="15" xfId="0" applyFont="1" applyBorder="1" applyAlignment="1">
      <alignment horizontal="center"/>
    </xf>
    <xf numFmtId="0" fontId="206" fillId="37" borderId="12" xfId="0" applyFont="1" applyFill="1" applyBorder="1" applyAlignment="1">
      <alignment horizontal="center" vertical="center"/>
    </xf>
    <xf numFmtId="2" fontId="207" fillId="28" borderId="91" xfId="0" applyNumberFormat="1" applyFont="1" applyFill="1" applyBorder="1" applyAlignment="1">
      <alignment horizontal="center"/>
    </xf>
    <xf numFmtId="0" fontId="62" fillId="37" borderId="46" xfId="0" applyFont="1" applyFill="1" applyBorder="1" applyAlignment="1">
      <alignment horizontal="center" vertical="center"/>
    </xf>
    <xf numFmtId="0" fontId="62" fillId="37" borderId="47" xfId="0" applyFont="1" applyFill="1" applyBorder="1" applyAlignment="1">
      <alignment horizontal="center" vertical="center"/>
    </xf>
    <xf numFmtId="0" fontId="62" fillId="42" borderId="47" xfId="0" applyFont="1" applyFill="1" applyBorder="1" applyAlignment="1">
      <alignment horizontal="center" vertical="center"/>
    </xf>
    <xf numFmtId="0" fontId="208" fillId="23" borderId="10" xfId="0" applyFont="1" applyFill="1" applyBorder="1" applyAlignment="1">
      <alignment horizontal="center"/>
    </xf>
    <xf numFmtId="1" fontId="209" fillId="0" borderId="18" xfId="0" applyNumberFormat="1" applyFont="1" applyBorder="1" applyAlignment="1">
      <alignment horizontal="center" vertical="center"/>
    </xf>
    <xf numFmtId="2" fontId="209" fillId="28" borderId="64" xfId="0" applyNumberFormat="1" applyFont="1" applyFill="1" applyBorder="1"/>
    <xf numFmtId="0" fontId="83" fillId="0" borderId="130" xfId="0" applyFont="1" applyBorder="1" applyAlignment="1">
      <alignment horizontal="center" vertical="center" wrapText="1"/>
    </xf>
    <xf numFmtId="0" fontId="171" fillId="0" borderId="77" xfId="0" applyFont="1" applyBorder="1" applyAlignment="1">
      <alignment horizontal="left"/>
    </xf>
    <xf numFmtId="0" fontId="171" fillId="0" borderId="54" xfId="0" applyFont="1" applyBorder="1" applyAlignment="1">
      <alignment horizontal="left"/>
    </xf>
    <xf numFmtId="0" fontId="172" fillId="0" borderId="54" xfId="0" applyFont="1" applyBorder="1" applyAlignment="1">
      <alignment horizontal="left"/>
    </xf>
    <xf numFmtId="0" fontId="173" fillId="0" borderId="54" xfId="0" applyFont="1" applyBorder="1" applyAlignment="1">
      <alignment horizontal="left"/>
    </xf>
    <xf numFmtId="0" fontId="167" fillId="0" borderId="54" xfId="0" applyFont="1" applyBorder="1" applyAlignment="1">
      <alignment horizontal="left"/>
    </xf>
    <xf numFmtId="0" fontId="170" fillId="0" borderId="54" xfId="0" applyFont="1" applyBorder="1" applyAlignment="1">
      <alignment horizontal="left"/>
    </xf>
    <xf numFmtId="0" fontId="170" fillId="0" borderId="74" xfId="0" applyFont="1" applyBorder="1" applyAlignment="1">
      <alignment horizontal="left"/>
    </xf>
    <xf numFmtId="2" fontId="193" fillId="33" borderId="40" xfId="0" applyNumberFormat="1" applyFont="1" applyFill="1" applyBorder="1"/>
    <xf numFmtId="0" fontId="168" fillId="33" borderId="31" xfId="0" applyFont="1" applyFill="1" applyBorder="1" applyAlignment="1">
      <alignment horizontal="center" vertical="center" wrapText="1"/>
    </xf>
    <xf numFmtId="2" fontId="184" fillId="33" borderId="96" xfId="0" applyNumberFormat="1" applyFont="1" applyFill="1" applyBorder="1" applyAlignment="1">
      <alignment horizontal="right"/>
    </xf>
    <xf numFmtId="2" fontId="182" fillId="33" borderId="92" xfId="0" applyNumberFormat="1" applyFont="1" applyFill="1" applyBorder="1" applyAlignment="1">
      <alignment horizontal="right"/>
    </xf>
    <xf numFmtId="0" fontId="210" fillId="0" borderId="133" xfId="0" applyFont="1" applyBorder="1" applyAlignment="1">
      <alignment horizontal="center"/>
    </xf>
    <xf numFmtId="0" fontId="210" fillId="0" borderId="134" xfId="0" applyFont="1" applyBorder="1" applyAlignment="1">
      <alignment horizontal="center"/>
    </xf>
    <xf numFmtId="0" fontId="41" fillId="63" borderId="63" xfId="0" applyFont="1" applyFill="1" applyBorder="1"/>
    <xf numFmtId="0" fontId="116" fillId="0" borderId="0" xfId="0" applyFont="1"/>
    <xf numFmtId="0" fontId="202" fillId="0" borderId="96" xfId="0" applyFont="1" applyBorder="1" applyAlignment="1">
      <alignment horizontal="left"/>
    </xf>
    <xf numFmtId="0" fontId="202" fillId="0" borderId="92" xfId="0" applyFont="1" applyBorder="1" applyAlignment="1">
      <alignment horizontal="left"/>
    </xf>
    <xf numFmtId="0" fontId="116" fillId="23" borderId="31" xfId="0" applyFont="1" applyFill="1" applyBorder="1"/>
    <xf numFmtId="0" fontId="123" fillId="42" borderId="68" xfId="0" applyFont="1" applyFill="1" applyBorder="1" applyAlignment="1">
      <alignment horizontal="center"/>
    </xf>
    <xf numFmtId="2" fontId="212" fillId="22" borderId="57" xfId="36" applyNumberFormat="1" applyFont="1" applyFill="1" applyBorder="1"/>
    <xf numFmtId="0" fontId="0" fillId="0" borderId="0" xfId="0" applyAlignment="1">
      <alignment horizontal="center" vertical="center"/>
    </xf>
    <xf numFmtId="164" fontId="123" fillId="60" borderId="37" xfId="0" applyNumberFormat="1" applyFont="1" applyFill="1" applyBorder="1" applyAlignment="1">
      <alignment horizontal="right"/>
    </xf>
    <xf numFmtId="164" fontId="123" fillId="60" borderId="107" xfId="0" applyNumberFormat="1" applyFont="1" applyFill="1" applyBorder="1" applyAlignment="1">
      <alignment horizontal="right"/>
    </xf>
    <xf numFmtId="164" fontId="123" fillId="60" borderId="108" xfId="0" applyNumberFormat="1" applyFont="1" applyFill="1" applyBorder="1" applyAlignment="1">
      <alignment horizontal="right"/>
    </xf>
    <xf numFmtId="0" fontId="215" fillId="42" borderId="52" xfId="24" applyFont="1" applyFill="1" applyBorder="1" applyAlignment="1">
      <alignment horizontal="center"/>
    </xf>
    <xf numFmtId="0" fontId="215" fillId="42" borderId="102" xfId="24" applyFont="1" applyFill="1" applyBorder="1" applyAlignment="1">
      <alignment horizontal="center"/>
    </xf>
    <xf numFmtId="0" fontId="215" fillId="42" borderId="105" xfId="24" applyFont="1" applyFill="1" applyBorder="1" applyAlignment="1">
      <alignment horizontal="center"/>
    </xf>
    <xf numFmtId="1" fontId="216" fillId="29" borderId="11" xfId="24" applyNumberFormat="1" applyFont="1" applyFill="1" applyBorder="1" applyAlignment="1">
      <alignment horizontal="center"/>
    </xf>
    <xf numFmtId="0" fontId="215" fillId="42" borderId="32" xfId="24" applyFont="1" applyFill="1" applyBorder="1" applyAlignment="1">
      <alignment horizontal="center"/>
    </xf>
    <xf numFmtId="0" fontId="155" fillId="42" borderId="32" xfId="24" applyFont="1" applyFill="1" applyBorder="1"/>
    <xf numFmtId="0" fontId="215" fillId="42" borderId="36" xfId="24" applyFont="1" applyFill="1" applyBorder="1" applyAlignment="1">
      <alignment horizontal="center"/>
    </xf>
    <xf numFmtId="0" fontId="219" fillId="42" borderId="32" xfId="0" applyFont="1" applyFill="1" applyBorder="1"/>
    <xf numFmtId="0" fontId="220" fillId="42" borderId="36" xfId="24" applyFont="1" applyFill="1" applyBorder="1" applyAlignment="1">
      <alignment horizontal="center"/>
    </xf>
    <xf numFmtId="0" fontId="155" fillId="42" borderId="32" xfId="0" applyFont="1" applyFill="1" applyBorder="1"/>
    <xf numFmtId="0" fontId="155" fillId="42" borderId="102" xfId="0" applyFont="1" applyFill="1" applyBorder="1"/>
    <xf numFmtId="1" fontId="216" fillId="29" borderId="0" xfId="24" applyNumberFormat="1" applyFont="1" applyFill="1" applyAlignment="1">
      <alignment horizontal="center"/>
    </xf>
    <xf numFmtId="2" fontId="123" fillId="61" borderId="35" xfId="0" applyNumberFormat="1" applyFont="1" applyFill="1" applyBorder="1" applyAlignment="1">
      <alignment horizontal="center"/>
    </xf>
    <xf numFmtId="2" fontId="123" fillId="37" borderId="35" xfId="0" applyNumberFormat="1" applyFont="1" applyFill="1" applyBorder="1" applyAlignment="1">
      <alignment horizontal="center"/>
    </xf>
    <xf numFmtId="2" fontId="123" fillId="61" borderId="116" xfId="0" applyNumberFormat="1" applyFont="1" applyFill="1" applyBorder="1" applyAlignment="1">
      <alignment horizontal="center"/>
    </xf>
    <xf numFmtId="2" fontId="7" fillId="50" borderId="62" xfId="0" applyNumberFormat="1" applyFont="1" applyFill="1" applyBorder="1" applyAlignment="1">
      <alignment horizontal="center"/>
    </xf>
    <xf numFmtId="0" fontId="64" fillId="0" borderId="0" xfId="0" applyFont="1" applyAlignment="1">
      <alignment horizontal="center"/>
    </xf>
    <xf numFmtId="0" fontId="0" fillId="0" borderId="75" xfId="0" applyBorder="1"/>
    <xf numFmtId="0" fontId="0" fillId="37" borderId="73" xfId="0" applyFill="1" applyBorder="1"/>
    <xf numFmtId="164" fontId="90" fillId="38" borderId="102" xfId="35" applyNumberFormat="1" applyFont="1" applyFill="1" applyBorder="1"/>
    <xf numFmtId="0" fontId="0" fillId="0" borderId="32" xfId="0" applyBorder="1"/>
    <xf numFmtId="0" fontId="228" fillId="37" borderId="37" xfId="3" applyFont="1" applyFill="1" applyBorder="1" applyAlignment="1">
      <alignment horizontal="left"/>
    </xf>
    <xf numFmtId="0" fontId="130" fillId="37" borderId="122" xfId="0" applyFont="1" applyFill="1" applyBorder="1"/>
    <xf numFmtId="164" fontId="229" fillId="38" borderId="24" xfId="35" applyNumberFormat="1" applyFont="1" applyFill="1" applyBorder="1"/>
    <xf numFmtId="0" fontId="213" fillId="37" borderId="34" xfId="0" applyFont="1" applyFill="1" applyBorder="1" applyAlignment="1">
      <alignment horizontal="center"/>
    </xf>
    <xf numFmtId="0" fontId="228" fillId="37" borderId="32" xfId="3" applyFont="1" applyFill="1" applyBorder="1" applyAlignment="1">
      <alignment horizontal="left"/>
    </xf>
    <xf numFmtId="0" fontId="130" fillId="37" borderId="52" xfId="0" applyFont="1" applyFill="1" applyBorder="1"/>
    <xf numFmtId="0" fontId="228" fillId="37" borderId="137" xfId="3" applyFont="1" applyFill="1" applyBorder="1" applyAlignment="1">
      <alignment horizontal="left"/>
    </xf>
    <xf numFmtId="164" fontId="229" fillId="42" borderId="25" xfId="35" applyNumberFormat="1" applyFont="1" applyFill="1" applyBorder="1"/>
    <xf numFmtId="0" fontId="231" fillId="37" borderId="67" xfId="0" applyFont="1" applyFill="1" applyBorder="1" applyAlignment="1">
      <alignment vertical="center" wrapText="1"/>
    </xf>
    <xf numFmtId="0" fontId="232" fillId="37" borderId="76" xfId="0" applyFont="1" applyFill="1" applyBorder="1"/>
    <xf numFmtId="164" fontId="233" fillId="38" borderId="76" xfId="35" applyNumberFormat="1" applyFont="1" applyFill="1" applyBorder="1"/>
    <xf numFmtId="0" fontId="234" fillId="37" borderId="76" xfId="0" applyFont="1" applyFill="1" applyBorder="1" applyAlignment="1">
      <alignment horizontal="center"/>
    </xf>
    <xf numFmtId="0" fontId="231" fillId="37" borderId="120" xfId="0" applyFont="1" applyFill="1" applyBorder="1" applyAlignment="1">
      <alignment vertical="center" wrapText="1"/>
    </xf>
    <xf numFmtId="0" fontId="232" fillId="37" borderId="32" xfId="0" applyFont="1" applyFill="1" applyBorder="1"/>
    <xf numFmtId="164" fontId="233" fillId="38" borderId="32" xfId="35" applyNumberFormat="1" applyFont="1" applyFill="1" applyBorder="1"/>
    <xf numFmtId="0" fontId="231" fillId="37" borderId="121" xfId="0" applyFont="1" applyFill="1" applyBorder="1" applyAlignment="1">
      <alignment vertical="center" wrapText="1"/>
    </xf>
    <xf numFmtId="0" fontId="144" fillId="37" borderId="76" xfId="0" applyFont="1" applyFill="1" applyBorder="1" applyAlignment="1">
      <alignment horizontal="center"/>
    </xf>
    <xf numFmtId="164" fontId="235" fillId="42" borderId="26" xfId="35" applyNumberFormat="1" applyFont="1" applyFill="1" applyBorder="1" applyAlignment="1">
      <alignment horizontal="center" vertical="center"/>
    </xf>
    <xf numFmtId="0" fontId="32" fillId="65" borderId="103" xfId="0" applyFont="1" applyFill="1" applyBorder="1" applyAlignment="1">
      <alignment horizontal="center"/>
    </xf>
    <xf numFmtId="0" fontId="140" fillId="43" borderId="2" xfId="0" applyFont="1" applyFill="1" applyBorder="1" applyAlignment="1">
      <alignment horizontal="center"/>
    </xf>
    <xf numFmtId="0" fontId="224" fillId="42" borderId="32" xfId="24" applyFont="1" applyFill="1" applyBorder="1" applyAlignment="1">
      <alignment horizontal="center"/>
    </xf>
    <xf numFmtId="0" fontId="82" fillId="46" borderId="96" xfId="0" applyFont="1" applyFill="1" applyBorder="1"/>
    <xf numFmtId="0" fontId="82" fillId="46" borderId="48" xfId="0" applyFont="1" applyFill="1" applyBorder="1"/>
    <xf numFmtId="0" fontId="82" fillId="46" borderId="125" xfId="0" applyFont="1" applyFill="1" applyBorder="1"/>
    <xf numFmtId="0" fontId="236" fillId="46" borderId="96" xfId="0" applyFont="1" applyFill="1" applyBorder="1"/>
    <xf numFmtId="0" fontId="236" fillId="46" borderId="48" xfId="0" applyFont="1" applyFill="1" applyBorder="1"/>
    <xf numFmtId="0" fontId="237" fillId="46" borderId="48" xfId="0" applyFont="1" applyFill="1" applyBorder="1"/>
    <xf numFmtId="0" fontId="238" fillId="0" borderId="134" xfId="0" applyFont="1" applyBorder="1" applyAlignment="1">
      <alignment horizontal="center"/>
    </xf>
    <xf numFmtId="0" fontId="130" fillId="0" borderId="96" xfId="0" applyFont="1" applyBorder="1" applyAlignment="1">
      <alignment horizontal="left"/>
    </xf>
    <xf numFmtId="0" fontId="211" fillId="37" borderId="134" xfId="0" applyFont="1" applyFill="1" applyBorder="1" applyAlignment="1">
      <alignment horizontal="center"/>
    </xf>
    <xf numFmtId="0" fontId="143" fillId="37" borderId="132" xfId="0" applyFont="1" applyFill="1" applyBorder="1" applyAlignment="1">
      <alignment horizontal="center"/>
    </xf>
    <xf numFmtId="0" fontId="239" fillId="37" borderId="48" xfId="0" applyFont="1" applyFill="1" applyBorder="1"/>
    <xf numFmtId="0" fontId="143" fillId="37" borderId="96" xfId="0" applyFont="1" applyFill="1" applyBorder="1" applyAlignment="1">
      <alignment horizontal="center"/>
    </xf>
    <xf numFmtId="0" fontId="143" fillId="37" borderId="128" xfId="0" applyFont="1" applyFill="1" applyBorder="1" applyAlignment="1">
      <alignment horizontal="center"/>
    </xf>
    <xf numFmtId="0" fontId="240" fillId="0" borderId="134" xfId="0" applyFont="1" applyBorder="1" applyAlignment="1">
      <alignment horizontal="center"/>
    </xf>
    <xf numFmtId="0" fontId="240" fillId="0" borderId="135" xfId="0" applyFont="1" applyBorder="1" applyAlignment="1">
      <alignment horizontal="center"/>
    </xf>
    <xf numFmtId="0" fontId="236" fillId="46" borderId="125" xfId="0" applyFont="1" applyFill="1" applyBorder="1"/>
    <xf numFmtId="0" fontId="210" fillId="0" borderId="136" xfId="0" applyFont="1" applyBorder="1" applyAlignment="1">
      <alignment horizontal="center"/>
    </xf>
    <xf numFmtId="0" fontId="237" fillId="46" borderId="132" xfId="0" applyFont="1" applyFill="1" applyBorder="1"/>
    <xf numFmtId="0" fontId="238" fillId="0" borderId="140" xfId="0" applyFont="1" applyBorder="1" applyAlignment="1">
      <alignment horizontal="center"/>
    </xf>
    <xf numFmtId="0" fontId="237" fillId="46" borderId="125" xfId="0" applyFont="1" applyFill="1" applyBorder="1"/>
    <xf numFmtId="0" fontId="238" fillId="0" borderId="136" xfId="0" applyFont="1" applyBorder="1" applyAlignment="1">
      <alignment horizontal="center"/>
    </xf>
    <xf numFmtId="0" fontId="240" fillId="0" borderId="133" xfId="0" applyFont="1" applyBorder="1" applyAlignment="1">
      <alignment horizontal="center"/>
    </xf>
    <xf numFmtId="0" fontId="239" fillId="37" borderId="132" xfId="0" applyFont="1" applyFill="1" applyBorder="1"/>
    <xf numFmtId="0" fontId="211" fillId="37" borderId="140" xfId="0" applyFont="1" applyFill="1" applyBorder="1" applyAlignment="1">
      <alignment horizontal="center"/>
    </xf>
    <xf numFmtId="0" fontId="239" fillId="37" borderId="125" xfId="0" applyFont="1" applyFill="1" applyBorder="1"/>
    <xf numFmtId="0" fontId="211" fillId="37" borderId="136" xfId="0" applyFont="1" applyFill="1" applyBorder="1" applyAlignment="1">
      <alignment horizontal="center"/>
    </xf>
    <xf numFmtId="0" fontId="166" fillId="0" borderId="80" xfId="0" applyFont="1" applyBorder="1" applyAlignment="1">
      <alignment horizontal="center" vertical="center" wrapText="1"/>
    </xf>
    <xf numFmtId="0" fontId="166" fillId="34" borderId="80" xfId="0" applyFont="1" applyFill="1" applyBorder="1" applyAlignment="1">
      <alignment horizontal="center" vertical="center"/>
    </xf>
    <xf numFmtId="0" fontId="168" fillId="33" borderId="80" xfId="0" applyFont="1" applyFill="1" applyBorder="1" applyAlignment="1">
      <alignment horizontal="center" vertical="center"/>
    </xf>
    <xf numFmtId="0" fontId="166" fillId="34" borderId="84" xfId="0" applyFont="1" applyFill="1" applyBorder="1" applyAlignment="1">
      <alignment horizontal="center" vertical="center"/>
    </xf>
    <xf numFmtId="0" fontId="167" fillId="0" borderId="31" xfId="0" applyFont="1" applyBorder="1" applyAlignment="1">
      <alignment horizontal="center" vertical="center"/>
    </xf>
    <xf numFmtId="0" fontId="237" fillId="46" borderId="78" xfId="0" applyFont="1" applyFill="1" applyBorder="1"/>
    <xf numFmtId="0" fontId="237" fillId="46" borderId="35" xfId="0" applyFont="1" applyFill="1" applyBorder="1"/>
    <xf numFmtId="0" fontId="236" fillId="46" borderId="35" xfId="0" applyFont="1" applyFill="1" applyBorder="1"/>
    <xf numFmtId="0" fontId="239" fillId="46" borderId="35" xfId="0" applyFont="1" applyFill="1" applyBorder="1"/>
    <xf numFmtId="0" fontId="241" fillId="0" borderId="77" xfId="0" applyFont="1" applyBorder="1" applyAlignment="1">
      <alignment horizontal="left"/>
    </xf>
    <xf numFmtId="2" fontId="238" fillId="66" borderId="77" xfId="0" applyNumberFormat="1" applyFont="1" applyFill="1" applyBorder="1" applyAlignment="1">
      <alignment horizontal="right"/>
    </xf>
    <xf numFmtId="2" fontId="242" fillId="0" borderId="82" xfId="0" applyNumberFormat="1" applyFont="1" applyBorder="1" applyAlignment="1">
      <alignment horizontal="right"/>
    </xf>
    <xf numFmtId="2" fontId="242" fillId="0" borderId="76" xfId="0" applyNumberFormat="1" applyFont="1" applyBorder="1" applyAlignment="1">
      <alignment horizontal="right"/>
    </xf>
    <xf numFmtId="2" fontId="178" fillId="37" borderId="76" xfId="0" applyNumberFormat="1" applyFont="1" applyFill="1" applyBorder="1" applyAlignment="1">
      <alignment horizontal="right"/>
    </xf>
    <xf numFmtId="2" fontId="175" fillId="0" borderId="77" xfId="0" applyNumberFormat="1" applyFont="1" applyBorder="1" applyAlignment="1">
      <alignment horizontal="right"/>
    </xf>
    <xf numFmtId="0" fontId="241" fillId="0" borderId="54" xfId="0" applyFont="1" applyBorder="1" applyAlignment="1">
      <alignment horizontal="left"/>
    </xf>
    <xf numFmtId="2" fontId="238" fillId="66" borderId="54" xfId="0" applyNumberFormat="1" applyFont="1" applyFill="1" applyBorder="1" applyAlignment="1">
      <alignment horizontal="right"/>
    </xf>
    <xf numFmtId="0" fontId="242" fillId="0" borderId="48" xfId="0" applyFont="1" applyBorder="1" applyAlignment="1">
      <alignment horizontal="center"/>
    </xf>
    <xf numFmtId="2" fontId="242" fillId="0" borderId="53" xfId="0" applyNumberFormat="1" applyFont="1" applyBorder="1" applyAlignment="1">
      <alignment horizontal="right"/>
    </xf>
    <xf numFmtId="2" fontId="242" fillId="0" borderId="32" xfId="0" applyNumberFormat="1" applyFont="1" applyBorder="1" applyAlignment="1">
      <alignment horizontal="right"/>
    </xf>
    <xf numFmtId="2" fontId="176" fillId="0" borderId="54" xfId="0" applyNumberFormat="1" applyFont="1" applyBorder="1" applyAlignment="1">
      <alignment horizontal="right"/>
    </xf>
    <xf numFmtId="0" fontId="174" fillId="0" borderId="54" xfId="0" applyFont="1" applyBorder="1" applyAlignment="1">
      <alignment horizontal="left"/>
    </xf>
    <xf numFmtId="2" fontId="243" fillId="66" borderId="54" xfId="0" applyNumberFormat="1" applyFont="1" applyFill="1" applyBorder="1" applyAlignment="1">
      <alignment horizontal="right"/>
    </xf>
    <xf numFmtId="2" fontId="174" fillId="0" borderId="54" xfId="0" applyNumberFormat="1" applyFont="1" applyBorder="1" applyAlignment="1">
      <alignment horizontal="right"/>
    </xf>
    <xf numFmtId="0" fontId="178" fillId="0" borderId="54" xfId="0" applyFont="1" applyBorder="1" applyAlignment="1">
      <alignment horizontal="left"/>
    </xf>
    <xf numFmtId="2" fontId="210" fillId="66" borderId="54" xfId="0" applyNumberFormat="1" applyFont="1" applyFill="1" applyBorder="1" applyAlignment="1">
      <alignment horizontal="right"/>
    </xf>
    <xf numFmtId="2" fontId="175" fillId="0" borderId="54" xfId="0" applyNumberFormat="1" applyFont="1" applyBorder="1" applyAlignment="1">
      <alignment horizontal="right"/>
    </xf>
    <xf numFmtId="0" fontId="175" fillId="0" borderId="54" xfId="0" applyFont="1" applyBorder="1" applyAlignment="1">
      <alignment horizontal="left"/>
    </xf>
    <xf numFmtId="2" fontId="211" fillId="66" borderId="54" xfId="0" applyNumberFormat="1" applyFont="1" applyFill="1" applyBorder="1" applyAlignment="1">
      <alignment horizontal="right"/>
    </xf>
    <xf numFmtId="0" fontId="244" fillId="0" borderId="54" xfId="0" applyFont="1" applyBorder="1" applyAlignment="1">
      <alignment horizontal="left"/>
    </xf>
    <xf numFmtId="2" fontId="240" fillId="66" borderId="54" xfId="0" applyNumberFormat="1" applyFont="1" applyFill="1" applyBorder="1" applyAlignment="1">
      <alignment horizontal="right"/>
    </xf>
    <xf numFmtId="2" fontId="177" fillId="0" borderId="54" xfId="0" applyNumberFormat="1" applyFont="1" applyBorder="1" applyAlignment="1">
      <alignment horizontal="right"/>
    </xf>
    <xf numFmtId="2" fontId="178" fillId="0" borderId="54" xfId="0" applyNumberFormat="1" applyFont="1" applyBorder="1" applyAlignment="1">
      <alignment horizontal="right"/>
    </xf>
    <xf numFmtId="2" fontId="242" fillId="0" borderId="83" xfId="0" applyNumberFormat="1" applyFont="1" applyBorder="1" applyAlignment="1">
      <alignment horizontal="right"/>
    </xf>
    <xf numFmtId="2" fontId="242" fillId="0" borderId="73" xfId="0" applyNumberFormat="1" applyFont="1" applyBorder="1" applyAlignment="1">
      <alignment horizontal="right"/>
    </xf>
    <xf numFmtId="2" fontId="178" fillId="0" borderId="73" xfId="0" applyNumberFormat="1" applyFont="1" applyBorder="1" applyAlignment="1">
      <alignment horizontal="right"/>
    </xf>
    <xf numFmtId="2" fontId="176" fillId="0" borderId="74" xfId="0" applyNumberFormat="1" applyFont="1" applyBorder="1" applyAlignment="1">
      <alignment horizontal="right"/>
    </xf>
    <xf numFmtId="2" fontId="243" fillId="66" borderId="84" xfId="0" applyNumberFormat="1" applyFont="1" applyFill="1" applyBorder="1" applyAlignment="1">
      <alignment horizontal="right"/>
    </xf>
    <xf numFmtId="2" fontId="243" fillId="66" borderId="79" xfId="0" applyNumberFormat="1" applyFont="1" applyFill="1" applyBorder="1" applyAlignment="1">
      <alignment horizontal="right"/>
    </xf>
    <xf numFmtId="0" fontId="174" fillId="32" borderId="77" xfId="0" applyFont="1" applyFill="1" applyBorder="1" applyAlignment="1">
      <alignment horizontal="right"/>
    </xf>
    <xf numFmtId="2" fontId="242" fillId="67" borderId="77" xfId="0" applyNumberFormat="1" applyFont="1" applyFill="1" applyBorder="1" applyAlignment="1">
      <alignment horizontal="right"/>
    </xf>
    <xf numFmtId="2" fontId="174" fillId="32" borderId="96" xfId="0" applyNumberFormat="1" applyFont="1" applyFill="1" applyBorder="1" applyAlignment="1">
      <alignment horizontal="right"/>
    </xf>
    <xf numFmtId="2" fontId="242" fillId="67" borderId="82" xfId="0" applyNumberFormat="1" applyFont="1" applyFill="1" applyBorder="1" applyAlignment="1">
      <alignment horizontal="right"/>
    </xf>
    <xf numFmtId="2" fontId="242" fillId="67" borderId="76" xfId="0" applyNumberFormat="1" applyFont="1" applyFill="1" applyBorder="1" applyAlignment="1">
      <alignment horizontal="right"/>
    </xf>
    <xf numFmtId="2" fontId="174" fillId="32" borderId="77" xfId="0" applyNumberFormat="1" applyFont="1" applyFill="1" applyBorder="1" applyAlignment="1">
      <alignment horizontal="right"/>
    </xf>
    <xf numFmtId="0" fontId="174" fillId="32" borderId="54" xfId="0" applyFont="1" applyFill="1" applyBorder="1" applyAlignment="1">
      <alignment horizontal="right"/>
    </xf>
    <xf numFmtId="2" fontId="242" fillId="67" borderId="54" xfId="0" applyNumberFormat="1" applyFont="1" applyFill="1" applyBorder="1" applyAlignment="1">
      <alignment horizontal="right"/>
    </xf>
    <xf numFmtId="2" fontId="174" fillId="32" borderId="48" xfId="0" applyNumberFormat="1" applyFont="1" applyFill="1" applyBorder="1" applyAlignment="1">
      <alignment horizontal="right"/>
    </xf>
    <xf numFmtId="2" fontId="242" fillId="67" borderId="53" xfId="0" applyNumberFormat="1" applyFont="1" applyFill="1" applyBorder="1" applyAlignment="1">
      <alignment horizontal="right"/>
    </xf>
    <xf numFmtId="2" fontId="242" fillId="67" borderId="32" xfId="0" applyNumberFormat="1" applyFont="1" applyFill="1" applyBorder="1" applyAlignment="1">
      <alignment horizontal="right"/>
    </xf>
    <xf numFmtId="2" fontId="174" fillId="32" borderId="54" xfId="0" applyNumberFormat="1" applyFont="1" applyFill="1" applyBorder="1" applyAlignment="1">
      <alignment horizontal="right"/>
    </xf>
    <xf numFmtId="0" fontId="174" fillId="32" borderId="126" xfId="0" applyFont="1" applyFill="1" applyBorder="1" applyAlignment="1">
      <alignment horizontal="right"/>
    </xf>
    <xf numFmtId="2" fontId="242" fillId="67" borderId="126" xfId="0" applyNumberFormat="1" applyFont="1" applyFill="1" applyBorder="1" applyAlignment="1">
      <alignment horizontal="right"/>
    </xf>
    <xf numFmtId="2" fontId="174" fillId="32" borderId="125" xfId="0" applyNumberFormat="1" applyFont="1" applyFill="1" applyBorder="1" applyAlignment="1">
      <alignment horizontal="right"/>
    </xf>
    <xf numFmtId="2" fontId="242" fillId="67" borderId="138" xfId="0" applyNumberFormat="1" applyFont="1" applyFill="1" applyBorder="1" applyAlignment="1">
      <alignment horizontal="right"/>
    </xf>
    <xf numFmtId="2" fontId="242" fillId="67" borderId="72" xfId="0" applyNumberFormat="1" applyFont="1" applyFill="1" applyBorder="1" applyAlignment="1">
      <alignment horizontal="right"/>
    </xf>
    <xf numFmtId="2" fontId="174" fillId="32" borderId="126" xfId="0" applyNumberFormat="1" applyFont="1" applyFill="1" applyBorder="1" applyAlignment="1">
      <alignment horizontal="right"/>
    </xf>
    <xf numFmtId="0" fontId="193" fillId="0" borderId="39" xfId="0" applyFont="1" applyBorder="1" applyAlignment="1">
      <alignment horizontal="center" vertical="center" wrapText="1"/>
    </xf>
    <xf numFmtId="0" fontId="193" fillId="33" borderId="31" xfId="0" applyFont="1" applyFill="1" applyBorder="1" applyAlignment="1">
      <alignment horizontal="center" vertical="center" wrapText="1"/>
    </xf>
    <xf numFmtId="0" fontId="178" fillId="0" borderId="77" xfId="0" applyFont="1" applyBorder="1" applyAlignment="1">
      <alignment horizontal="left"/>
    </xf>
    <xf numFmtId="2" fontId="210" fillId="66" borderId="76" xfId="0" applyNumberFormat="1" applyFont="1" applyFill="1" applyBorder="1" applyAlignment="1">
      <alignment horizontal="right"/>
    </xf>
    <xf numFmtId="0" fontId="178" fillId="0" borderId="96" xfId="0" applyFont="1" applyBorder="1" applyAlignment="1">
      <alignment horizontal="center"/>
    </xf>
    <xf numFmtId="2" fontId="210" fillId="66" borderId="32" xfId="0" applyNumberFormat="1" applyFont="1" applyFill="1" applyBorder="1" applyAlignment="1">
      <alignment horizontal="right"/>
    </xf>
    <xf numFmtId="0" fontId="178" fillId="0" borderId="126" xfId="0" applyFont="1" applyBorder="1" applyAlignment="1">
      <alignment horizontal="left"/>
    </xf>
    <xf numFmtId="2" fontId="210" fillId="66" borderId="72" xfId="0" applyNumberFormat="1" applyFont="1" applyFill="1" applyBorder="1" applyAlignment="1">
      <alignment horizontal="right"/>
    </xf>
    <xf numFmtId="0" fontId="178" fillId="0" borderId="128" xfId="0" applyFont="1" applyBorder="1" applyAlignment="1">
      <alignment horizontal="center"/>
    </xf>
    <xf numFmtId="0" fontId="241" fillId="0" borderId="139" xfId="0" applyFont="1" applyBorder="1" applyAlignment="1">
      <alignment horizontal="left"/>
    </xf>
    <xf numFmtId="2" fontId="238" fillId="66" borderId="123" xfId="0" applyNumberFormat="1" applyFont="1" applyFill="1" applyBorder="1" applyAlignment="1">
      <alignment horizontal="right"/>
    </xf>
    <xf numFmtId="0" fontId="241" fillId="0" borderId="132" xfId="0" applyFont="1" applyBorder="1" applyAlignment="1">
      <alignment horizontal="center"/>
    </xf>
    <xf numFmtId="2" fontId="238" fillId="66" borderId="32" xfId="0" applyNumberFormat="1" applyFont="1" applyFill="1" applyBorder="1" applyAlignment="1">
      <alignment horizontal="right"/>
    </xf>
    <xf numFmtId="0" fontId="241" fillId="0" borderId="96" xfId="0" applyFont="1" applyBorder="1" applyAlignment="1">
      <alignment horizontal="center"/>
    </xf>
    <xf numFmtId="0" fontId="241" fillId="0" borderId="128" xfId="0" applyFont="1" applyBorder="1" applyAlignment="1">
      <alignment horizontal="center"/>
    </xf>
    <xf numFmtId="0" fontId="241" fillId="0" borderId="126" xfId="0" applyFont="1" applyBorder="1" applyAlignment="1">
      <alignment horizontal="left"/>
    </xf>
    <xf numFmtId="2" fontId="238" fillId="66" borderId="72" xfId="0" applyNumberFormat="1" applyFont="1" applyFill="1" applyBorder="1" applyAlignment="1">
      <alignment horizontal="right"/>
    </xf>
    <xf numFmtId="0" fontId="175" fillId="37" borderId="139" xfId="0" applyFont="1" applyFill="1" applyBorder="1" applyAlignment="1">
      <alignment horizontal="left"/>
    </xf>
    <xf numFmtId="2" fontId="211" fillId="37" borderId="123" xfId="0" applyNumberFormat="1" applyFont="1" applyFill="1" applyBorder="1" applyAlignment="1">
      <alignment horizontal="right"/>
    </xf>
    <xf numFmtId="0" fontId="175" fillId="37" borderId="54" xfId="0" applyFont="1" applyFill="1" applyBorder="1" applyAlignment="1">
      <alignment horizontal="left"/>
    </xf>
    <xf numFmtId="2" fontId="211" fillId="37" borderId="32" xfId="0" applyNumberFormat="1" applyFont="1" applyFill="1" applyBorder="1" applyAlignment="1">
      <alignment horizontal="right"/>
    </xf>
    <xf numFmtId="0" fontId="175" fillId="37" borderId="126" xfId="0" applyFont="1" applyFill="1" applyBorder="1" applyAlignment="1">
      <alignment horizontal="left"/>
    </xf>
    <xf numFmtId="2" fontId="211" fillId="37" borderId="72" xfId="0" applyNumberFormat="1" applyFont="1" applyFill="1" applyBorder="1" applyAlignment="1">
      <alignment horizontal="right"/>
    </xf>
    <xf numFmtId="0" fontId="244" fillId="0" borderId="77" xfId="0" applyFont="1" applyBorder="1" applyAlignment="1">
      <alignment horizontal="left"/>
    </xf>
    <xf numFmtId="2" fontId="240" fillId="66" borderId="76" xfId="0" applyNumberFormat="1" applyFont="1" applyFill="1" applyBorder="1" applyAlignment="1">
      <alignment horizontal="right"/>
    </xf>
    <xf numFmtId="2" fontId="240" fillId="66" borderId="32" xfId="0" applyNumberFormat="1" applyFont="1" applyFill="1" applyBorder="1" applyAlignment="1">
      <alignment horizontal="right"/>
    </xf>
    <xf numFmtId="0" fontId="244" fillId="0" borderId="74" xfId="0" applyFont="1" applyBorder="1" applyAlignment="1">
      <alignment horizontal="left"/>
    </xf>
    <xf numFmtId="2" fontId="240" fillId="66" borderId="73" xfId="0" applyNumberFormat="1" applyFont="1" applyFill="1" applyBorder="1" applyAlignment="1">
      <alignment horizontal="right"/>
    </xf>
    <xf numFmtId="0" fontId="0" fillId="46" borderId="132" xfId="0" applyFill="1" applyBorder="1"/>
    <xf numFmtId="0" fontId="174" fillId="32" borderId="133" xfId="0" applyFont="1" applyFill="1" applyBorder="1" applyAlignment="1">
      <alignment horizontal="right"/>
    </xf>
    <xf numFmtId="0" fontId="0" fillId="46" borderId="48" xfId="0" applyFill="1" applyBorder="1"/>
    <xf numFmtId="0" fontId="174" fillId="32" borderId="134" xfId="0" applyFont="1" applyFill="1" applyBorder="1" applyAlignment="1">
      <alignment horizontal="right"/>
    </xf>
    <xf numFmtId="0" fontId="0" fillId="46" borderId="125" xfId="0" applyFill="1" applyBorder="1"/>
    <xf numFmtId="0" fontId="174" fillId="32" borderId="136" xfId="0" applyFont="1" applyFill="1" applyBorder="1" applyAlignment="1">
      <alignment horizontal="right"/>
    </xf>
    <xf numFmtId="0" fontId="26" fillId="0" borderId="31" xfId="0" applyFont="1" applyBorder="1"/>
    <xf numFmtId="0" fontId="237" fillId="46" borderId="75" xfId="0" applyFont="1" applyFill="1" applyBorder="1"/>
    <xf numFmtId="0" fontId="241" fillId="0" borderId="74" xfId="0" applyFont="1" applyBorder="1" applyAlignment="1">
      <alignment horizontal="left"/>
    </xf>
    <xf numFmtId="2" fontId="238" fillId="66" borderId="74" xfId="0" applyNumberFormat="1" applyFont="1" applyFill="1" applyBorder="1" applyAlignment="1">
      <alignment horizontal="right"/>
    </xf>
    <xf numFmtId="0" fontId="143" fillId="0" borderId="69" xfId="0" applyFont="1" applyBorder="1"/>
    <xf numFmtId="0" fontId="211" fillId="33" borderId="80" xfId="0" applyFont="1" applyFill="1" applyBorder="1"/>
    <xf numFmtId="2" fontId="211" fillId="66" borderId="80" xfId="0" applyNumberFormat="1" applyFont="1" applyFill="1" applyBorder="1" applyAlignment="1">
      <alignment horizontal="right"/>
    </xf>
    <xf numFmtId="0" fontId="178" fillId="0" borderId="48" xfId="0" applyFont="1" applyBorder="1" applyAlignment="1">
      <alignment horizontal="center"/>
    </xf>
    <xf numFmtId="0" fontId="241" fillId="0" borderId="48" xfId="0" applyFont="1" applyBorder="1" applyAlignment="1">
      <alignment horizontal="center"/>
    </xf>
    <xf numFmtId="0" fontId="241" fillId="0" borderId="92" xfId="0" applyFont="1" applyBorder="1" applyAlignment="1">
      <alignment horizontal="center"/>
    </xf>
    <xf numFmtId="0" fontId="175" fillId="0" borderId="48" xfId="0" applyFont="1" applyBorder="1" applyAlignment="1">
      <alignment horizontal="center"/>
    </xf>
    <xf numFmtId="0" fontId="245" fillId="44" borderId="69" xfId="0" applyFont="1" applyFill="1" applyBorder="1" applyAlignment="1">
      <alignment horizontal="center" vertical="center" wrapText="1"/>
    </xf>
    <xf numFmtId="0" fontId="245" fillId="44" borderId="38" xfId="0" applyFont="1" applyFill="1" applyBorder="1" applyAlignment="1">
      <alignment horizontal="center" vertical="center" wrapText="1"/>
    </xf>
    <xf numFmtId="0" fontId="245" fillId="39" borderId="81" xfId="0" applyFont="1" applyFill="1" applyBorder="1" applyAlignment="1">
      <alignment horizontal="center" vertical="center" wrapText="1"/>
    </xf>
    <xf numFmtId="0" fontId="246" fillId="0" borderId="69" xfId="0" applyFont="1" applyBorder="1" applyAlignment="1">
      <alignment horizontal="center" vertical="top"/>
    </xf>
    <xf numFmtId="0" fontId="247" fillId="33" borderId="79" xfId="0" applyFont="1" applyFill="1" applyBorder="1" applyAlignment="1">
      <alignment horizontal="center" vertical="top"/>
    </xf>
    <xf numFmtId="0" fontId="248" fillId="46" borderId="76" xfId="0" applyFont="1" applyFill="1" applyBorder="1" applyAlignment="1">
      <alignment vertical="top"/>
    </xf>
    <xf numFmtId="2" fontId="250" fillId="33" borderId="76" xfId="0" applyNumberFormat="1" applyFont="1" applyFill="1" applyBorder="1" applyAlignment="1">
      <alignment vertical="top"/>
    </xf>
    <xf numFmtId="2" fontId="251" fillId="66" borderId="77" xfId="0" applyNumberFormat="1" applyFont="1" applyFill="1" applyBorder="1" applyAlignment="1">
      <alignment horizontal="right"/>
    </xf>
    <xf numFmtId="0" fontId="249" fillId="0" borderId="76" xfId="2" applyFont="1" applyBorder="1" applyAlignment="1">
      <alignment vertical="top" wrapText="1"/>
    </xf>
    <xf numFmtId="0" fontId="248" fillId="46" borderId="32" xfId="0" applyFont="1" applyFill="1" applyBorder="1" applyAlignment="1">
      <alignment vertical="top"/>
    </xf>
    <xf numFmtId="2" fontId="252" fillId="33" borderId="32" xfId="0" applyNumberFormat="1" applyFont="1" applyFill="1" applyBorder="1" applyAlignment="1">
      <alignment vertical="top"/>
    </xf>
    <xf numFmtId="2" fontId="251" fillId="66" borderId="54" xfId="0" applyNumberFormat="1" applyFont="1" applyFill="1" applyBorder="1" applyAlignment="1">
      <alignment horizontal="right"/>
    </xf>
    <xf numFmtId="0" fontId="249" fillId="0" borderId="32" xfId="2" applyFont="1" applyBorder="1" applyAlignment="1">
      <alignment vertical="top" wrapText="1"/>
    </xf>
    <xf numFmtId="2" fontId="253" fillId="33" borderId="32" xfId="0" applyNumberFormat="1" applyFont="1" applyFill="1" applyBorder="1" applyAlignment="1">
      <alignment vertical="top"/>
    </xf>
    <xf numFmtId="2" fontId="254" fillId="66" borderId="54" xfId="0" applyNumberFormat="1" applyFont="1" applyFill="1" applyBorder="1" applyAlignment="1">
      <alignment horizontal="right"/>
    </xf>
    <xf numFmtId="2" fontId="255" fillId="66" borderId="54" xfId="0" applyNumberFormat="1" applyFont="1" applyFill="1" applyBorder="1" applyAlignment="1">
      <alignment horizontal="right"/>
    </xf>
    <xf numFmtId="2" fontId="250" fillId="33" borderId="32" xfId="0" applyNumberFormat="1" applyFont="1" applyFill="1" applyBorder="1" applyAlignment="1">
      <alignment vertical="top"/>
    </xf>
    <xf numFmtId="2" fontId="250" fillId="66" borderId="54" xfId="0" applyNumberFormat="1" applyFont="1" applyFill="1" applyBorder="1" applyAlignment="1">
      <alignment horizontal="right"/>
    </xf>
    <xf numFmtId="2" fontId="256" fillId="33" borderId="32" xfId="0" applyNumberFormat="1" applyFont="1" applyFill="1" applyBorder="1" applyAlignment="1">
      <alignment vertical="top"/>
    </xf>
    <xf numFmtId="2" fontId="257" fillId="66" borderId="54" xfId="0" applyNumberFormat="1" applyFont="1" applyFill="1" applyBorder="1" applyAlignment="1">
      <alignment horizontal="right"/>
    </xf>
    <xf numFmtId="2" fontId="255" fillId="33" borderId="32" xfId="0" applyNumberFormat="1" applyFont="1" applyFill="1" applyBorder="1" applyAlignment="1">
      <alignment vertical="top"/>
    </xf>
    <xf numFmtId="2" fontId="251" fillId="66" borderId="74" xfId="0" applyNumberFormat="1" applyFont="1" applyFill="1" applyBorder="1" applyAlignment="1">
      <alignment horizontal="right"/>
    </xf>
    <xf numFmtId="0" fontId="86" fillId="0" borderId="0" xfId="0" applyFont="1" applyAlignment="1">
      <alignment vertical="top"/>
    </xf>
    <xf numFmtId="2" fontId="248" fillId="0" borderId="0" xfId="0" applyNumberFormat="1" applyFont="1" applyAlignment="1">
      <alignment vertical="top"/>
    </xf>
    <xf numFmtId="2" fontId="250" fillId="66" borderId="80" xfId="0" applyNumberFormat="1" applyFont="1" applyFill="1" applyBorder="1" applyAlignment="1">
      <alignment horizontal="right"/>
    </xf>
    <xf numFmtId="0" fontId="5" fillId="0" borderId="0" xfId="0" applyFont="1" applyAlignment="1">
      <alignment horizontal="left"/>
    </xf>
    <xf numFmtId="0" fontId="5" fillId="0" borderId="0" xfId="0" applyFont="1" applyAlignment="1">
      <alignment vertical="top"/>
    </xf>
    <xf numFmtId="0" fontId="155" fillId="0" borderId="81" xfId="0" applyFont="1" applyBorder="1" applyAlignment="1">
      <alignment horizontal="center" vertical="top"/>
    </xf>
    <xf numFmtId="0" fontId="248" fillId="46" borderId="32" xfId="0" applyFont="1" applyFill="1" applyBorder="1" applyAlignment="1">
      <alignment horizontal="center" vertical="top"/>
    </xf>
    <xf numFmtId="0" fontId="173" fillId="0" borderId="32" xfId="0" applyFont="1" applyBorder="1" applyAlignment="1">
      <alignment horizontal="center" vertical="top"/>
    </xf>
    <xf numFmtId="0" fontId="172" fillId="0" borderId="32" xfId="0" applyFont="1" applyBorder="1" applyAlignment="1">
      <alignment horizontal="center" vertical="top"/>
    </xf>
    <xf numFmtId="0" fontId="100" fillId="0" borderId="32" xfId="0" applyFont="1" applyBorder="1" applyAlignment="1">
      <alignment horizontal="center" vertical="top"/>
    </xf>
    <xf numFmtId="0" fontId="170" fillId="0" borderId="32" xfId="0" applyFont="1" applyBorder="1" applyAlignment="1">
      <alignment horizontal="center" vertical="top"/>
    </xf>
    <xf numFmtId="0" fontId="171" fillId="0" borderId="32" xfId="0" applyFont="1" applyBorder="1" applyAlignment="1">
      <alignment horizontal="center" vertical="top"/>
    </xf>
    <xf numFmtId="0" fontId="248" fillId="46" borderId="73" xfId="0" applyFont="1" applyFill="1" applyBorder="1" applyAlignment="1">
      <alignment horizontal="center" vertical="top"/>
    </xf>
    <xf numFmtId="0" fontId="172" fillId="0" borderId="73" xfId="0" applyFont="1" applyBorder="1" applyAlignment="1">
      <alignment horizontal="center" vertical="top"/>
    </xf>
    <xf numFmtId="0" fontId="263" fillId="0" borderId="69" xfId="0" applyFont="1" applyBorder="1" applyAlignment="1">
      <alignment horizontal="center" vertical="top"/>
    </xf>
    <xf numFmtId="0" fontId="264" fillId="0" borderId="79" xfId="0" applyFont="1" applyBorder="1" applyAlignment="1">
      <alignment horizontal="center" vertical="top"/>
    </xf>
    <xf numFmtId="2" fontId="249" fillId="33" borderId="32" xfId="0" applyNumberFormat="1" applyFont="1" applyFill="1" applyBorder="1" applyAlignment="1">
      <alignment horizontal="center" vertical="top"/>
    </xf>
    <xf numFmtId="2" fontId="266" fillId="66" borderId="54" xfId="0" applyNumberFormat="1" applyFont="1" applyFill="1" applyBorder="1" applyAlignment="1">
      <alignment horizontal="center"/>
    </xf>
    <xf numFmtId="2" fontId="267" fillId="33" borderId="32" xfId="0" applyNumberFormat="1" applyFont="1" applyFill="1" applyBorder="1" applyAlignment="1">
      <alignment horizontal="center" vertical="top"/>
    </xf>
    <xf numFmtId="2" fontId="268" fillId="33" borderId="32" xfId="0" applyNumberFormat="1" applyFont="1" applyFill="1" applyBorder="1" applyAlignment="1">
      <alignment horizontal="center" vertical="top"/>
    </xf>
    <xf numFmtId="2" fontId="269" fillId="66" borderId="54" xfId="0" applyNumberFormat="1" applyFont="1" applyFill="1" applyBorder="1" applyAlignment="1">
      <alignment horizontal="center"/>
    </xf>
    <xf numFmtId="2" fontId="270" fillId="66" borderId="54" xfId="0" applyNumberFormat="1" applyFont="1" applyFill="1" applyBorder="1" applyAlignment="1">
      <alignment horizontal="center"/>
    </xf>
    <xf numFmtId="2" fontId="249" fillId="66" borderId="54" xfId="0" applyNumberFormat="1" applyFont="1" applyFill="1" applyBorder="1" applyAlignment="1">
      <alignment horizontal="center"/>
    </xf>
    <xf numFmtId="2" fontId="271" fillId="33" borderId="32" xfId="0" applyNumberFormat="1" applyFont="1" applyFill="1" applyBorder="1" applyAlignment="1">
      <alignment horizontal="center" vertical="top"/>
    </xf>
    <xf numFmtId="2" fontId="272" fillId="66" borderId="54" xfId="0" applyNumberFormat="1" applyFont="1" applyFill="1" applyBorder="1" applyAlignment="1">
      <alignment horizontal="center"/>
    </xf>
    <xf numFmtId="2" fontId="270" fillId="33" borderId="32" xfId="0" applyNumberFormat="1" applyFont="1" applyFill="1" applyBorder="1" applyAlignment="1">
      <alignment horizontal="center" vertical="top"/>
    </xf>
    <xf numFmtId="2" fontId="267" fillId="33" borderId="73" xfId="0" applyNumberFormat="1" applyFont="1" applyFill="1" applyBorder="1" applyAlignment="1">
      <alignment horizontal="center" vertical="top"/>
    </xf>
    <xf numFmtId="2" fontId="266" fillId="66" borderId="74" xfId="0" applyNumberFormat="1" applyFont="1" applyFill="1" applyBorder="1" applyAlignment="1">
      <alignment horizontal="center"/>
    </xf>
    <xf numFmtId="2" fontId="273" fillId="0" borderId="79" xfId="0" applyNumberFormat="1" applyFont="1" applyBorder="1" applyAlignment="1">
      <alignment horizontal="center" vertical="top"/>
    </xf>
    <xf numFmtId="2" fontId="271" fillId="66" borderId="79" xfId="0" applyNumberFormat="1" applyFont="1" applyFill="1" applyBorder="1" applyAlignment="1">
      <alignment horizontal="center"/>
    </xf>
    <xf numFmtId="0" fontId="82" fillId="0" borderId="0" xfId="0" applyFont="1"/>
    <xf numFmtId="0" fontId="248" fillId="46" borderId="76" xfId="0" applyFont="1" applyFill="1" applyBorder="1" applyAlignment="1">
      <alignment horizontal="center" vertical="top"/>
    </xf>
    <xf numFmtId="0" fontId="173" fillId="0" borderId="76" xfId="0" applyFont="1" applyBorder="1" applyAlignment="1">
      <alignment horizontal="center" vertical="top"/>
    </xf>
    <xf numFmtId="2" fontId="249" fillId="33" borderId="76" xfId="0" applyNumberFormat="1" applyFont="1" applyFill="1" applyBorder="1" applyAlignment="1">
      <alignment horizontal="center" vertical="top"/>
    </xf>
    <xf numFmtId="2" fontId="266" fillId="66" borderId="77" xfId="0" applyNumberFormat="1" applyFont="1" applyFill="1" applyBorder="1" applyAlignment="1">
      <alignment horizontal="center"/>
    </xf>
    <xf numFmtId="0" fontId="265" fillId="33" borderId="79" xfId="0" applyFont="1" applyFill="1" applyBorder="1" applyAlignment="1">
      <alignment horizontal="center" vertical="top"/>
    </xf>
    <xf numFmtId="0" fontId="265" fillId="33" borderId="80" xfId="0" applyFont="1" applyFill="1" applyBorder="1" applyAlignment="1">
      <alignment horizontal="center" vertical="top"/>
    </xf>
    <xf numFmtId="0" fontId="82" fillId="0" borderId="93" xfId="0" applyFont="1" applyBorder="1" applyAlignment="1">
      <alignment horizontal="center"/>
    </xf>
    <xf numFmtId="0" fontId="82" fillId="0" borderId="38" xfId="0" applyFont="1" applyBorder="1"/>
    <xf numFmtId="2" fontId="82" fillId="0" borderId="143" xfId="0" applyNumberFormat="1" applyFont="1" applyBorder="1" applyAlignment="1">
      <alignment horizontal="right"/>
    </xf>
    <xf numFmtId="2" fontId="82" fillId="0" borderId="107" xfId="0" applyNumberFormat="1" applyFont="1" applyBorder="1" applyAlignment="1">
      <alignment horizontal="right"/>
    </xf>
    <xf numFmtId="2" fontId="82" fillId="0" borderId="107" xfId="0" applyNumberFormat="1" applyFont="1" applyBorder="1" applyAlignment="1">
      <alignment horizontal="left"/>
    </xf>
    <xf numFmtId="2" fontId="82" fillId="0" borderId="108" xfId="0" applyNumberFormat="1" applyFont="1" applyBorder="1" applyAlignment="1">
      <alignment horizontal="left"/>
    </xf>
    <xf numFmtId="2" fontId="144" fillId="0" borderId="80" xfId="0" applyNumberFormat="1" applyFont="1" applyBorder="1" applyAlignment="1">
      <alignment horizontal="right"/>
    </xf>
    <xf numFmtId="0" fontId="0" fillId="0" borderId="128" xfId="0" applyBorder="1"/>
    <xf numFmtId="0" fontId="0" fillId="0" borderId="96" xfId="0" applyBorder="1" applyAlignment="1">
      <alignment horizontal="center"/>
    </xf>
    <xf numFmtId="0" fontId="190" fillId="0" borderId="96" xfId="0" applyFont="1" applyBorder="1"/>
    <xf numFmtId="0" fontId="130" fillId="0" borderId="96" xfId="0" applyFont="1" applyBorder="1" applyAlignment="1">
      <alignment horizontal="right"/>
    </xf>
    <xf numFmtId="0" fontId="28" fillId="38" borderId="20" xfId="0" applyFont="1" applyFill="1" applyBorder="1" applyAlignment="1">
      <alignment horizontal="center"/>
    </xf>
    <xf numFmtId="0" fontId="28" fillId="42" borderId="52" xfId="0" applyFont="1" applyFill="1" applyBorder="1" applyAlignment="1">
      <alignment horizontal="center"/>
    </xf>
    <xf numFmtId="0" fontId="127" fillId="43" borderId="23" xfId="0" applyFont="1" applyFill="1" applyBorder="1" applyAlignment="1">
      <alignment horizontal="center"/>
    </xf>
    <xf numFmtId="0" fontId="126" fillId="36" borderId="13" xfId="24" applyFont="1" applyFill="1" applyBorder="1" applyAlignment="1">
      <alignment horizontal="center"/>
    </xf>
    <xf numFmtId="1" fontId="127" fillId="36" borderId="19" xfId="24" applyNumberFormat="1" applyFont="1" applyFill="1" applyBorder="1"/>
    <xf numFmtId="1" fontId="127" fillId="36" borderId="49" xfId="24" applyNumberFormat="1" applyFont="1" applyFill="1" applyBorder="1"/>
    <xf numFmtId="0" fontId="57" fillId="37" borderId="15" xfId="26" applyFont="1" applyFill="1" applyBorder="1" applyAlignment="1">
      <alignment horizontal="center"/>
    </xf>
    <xf numFmtId="0" fontId="204" fillId="41" borderId="18" xfId="0" applyFont="1" applyFill="1" applyBorder="1" applyAlignment="1">
      <alignment horizontal="center" vertical="center"/>
    </xf>
    <xf numFmtId="0" fontId="62" fillId="37" borderId="100" xfId="0" applyFont="1" applyFill="1" applyBorder="1" applyAlignment="1">
      <alignment horizontal="center" vertical="center"/>
    </xf>
    <xf numFmtId="0" fontId="124" fillId="42" borderId="86" xfId="0" applyFont="1" applyFill="1" applyBorder="1"/>
    <xf numFmtId="0" fontId="83" fillId="0" borderId="29" xfId="0" applyFont="1" applyBorder="1" applyAlignment="1">
      <alignment horizontal="left"/>
    </xf>
    <xf numFmtId="0" fontId="83" fillId="0" borderId="48" xfId="0" applyFont="1" applyBorder="1" applyAlignment="1">
      <alignment horizontal="left"/>
    </xf>
    <xf numFmtId="0" fontId="127" fillId="42" borderId="0" xfId="0" applyFont="1" applyFill="1"/>
    <xf numFmtId="0" fontId="126" fillId="42" borderId="26" xfId="24" applyFont="1" applyFill="1" applyBorder="1" applyAlignment="1">
      <alignment horizontal="center"/>
    </xf>
    <xf numFmtId="0" fontId="127" fillId="42" borderId="2" xfId="24" applyFont="1" applyFill="1" applyBorder="1" applyAlignment="1">
      <alignment horizontal="center"/>
    </xf>
    <xf numFmtId="0" fontId="126" fillId="42" borderId="27" xfId="24" applyFont="1" applyFill="1" applyBorder="1" applyAlignment="1">
      <alignment horizontal="center"/>
    </xf>
    <xf numFmtId="0" fontId="127" fillId="42" borderId="24" xfId="0" applyFont="1" applyFill="1" applyBorder="1" applyAlignment="1">
      <alignment horizontal="center"/>
    </xf>
    <xf numFmtId="0" fontId="126" fillId="42" borderId="28" xfId="24" applyFont="1" applyFill="1" applyBorder="1" applyAlignment="1">
      <alignment horizontal="center"/>
    </xf>
    <xf numFmtId="0" fontId="32" fillId="42" borderId="26" xfId="0" applyFont="1" applyFill="1" applyBorder="1" applyAlignment="1">
      <alignment horizontal="center"/>
    </xf>
    <xf numFmtId="0" fontId="32" fillId="42" borderId="27" xfId="0" applyFont="1" applyFill="1" applyBorder="1" applyAlignment="1">
      <alignment horizontal="center"/>
    </xf>
    <xf numFmtId="0" fontId="32" fillId="38" borderId="27" xfId="0" applyFont="1" applyFill="1" applyBorder="1" applyAlignment="1">
      <alignment horizontal="center"/>
    </xf>
    <xf numFmtId="0" fontId="32" fillId="42" borderId="28" xfId="0" applyFont="1" applyFill="1" applyBorder="1" applyAlignment="1">
      <alignment horizontal="center"/>
    </xf>
    <xf numFmtId="0" fontId="32" fillId="42" borderId="32" xfId="0" applyFont="1" applyFill="1" applyBorder="1" applyAlignment="1">
      <alignment horizontal="center"/>
    </xf>
    <xf numFmtId="0" fontId="33" fillId="42" borderId="43" xfId="0" applyFont="1" applyFill="1" applyBorder="1" applyAlignment="1">
      <alignment horizontal="center"/>
    </xf>
    <xf numFmtId="2" fontId="242" fillId="0" borderId="77" xfId="0" applyNumberFormat="1" applyFont="1" applyBorder="1" applyAlignment="1">
      <alignment horizontal="right"/>
    </xf>
    <xf numFmtId="2" fontId="242" fillId="0" borderId="54" xfId="0" applyNumberFormat="1" applyFont="1" applyBorder="1" applyAlignment="1">
      <alignment horizontal="right"/>
    </xf>
    <xf numFmtId="2" fontId="242" fillId="0" borderId="74" xfId="0" applyNumberFormat="1" applyFont="1" applyBorder="1" applyAlignment="1">
      <alignment horizontal="right"/>
    </xf>
    <xf numFmtId="2" fontId="243" fillId="66" borderId="80" xfId="0" applyNumberFormat="1" applyFont="1" applyFill="1" applyBorder="1" applyAlignment="1">
      <alignment horizontal="right"/>
    </xf>
    <xf numFmtId="0" fontId="83" fillId="57" borderId="84" xfId="0" applyFont="1" applyFill="1" applyBorder="1" applyAlignment="1">
      <alignment horizontal="center" vertical="center"/>
    </xf>
    <xf numFmtId="2" fontId="178" fillId="0" borderId="53" xfId="0" applyNumberFormat="1" applyFont="1" applyBorder="1" applyAlignment="1">
      <alignment horizontal="right"/>
    </xf>
    <xf numFmtId="2" fontId="243" fillId="66" borderId="69" xfId="0" applyNumberFormat="1" applyFont="1" applyFill="1" applyBorder="1" applyAlignment="1">
      <alignment horizontal="right"/>
    </xf>
    <xf numFmtId="2" fontId="243" fillId="66" borderId="81" xfId="0" applyNumberFormat="1" applyFont="1" applyFill="1" applyBorder="1" applyAlignment="1">
      <alignment horizontal="right"/>
    </xf>
    <xf numFmtId="2" fontId="242" fillId="67" borderId="78" xfId="0" applyNumberFormat="1" applyFont="1" applyFill="1" applyBorder="1" applyAlignment="1">
      <alignment horizontal="right"/>
    </xf>
    <xf numFmtId="2" fontId="242" fillId="67" borderId="86" xfId="0" applyNumberFormat="1" applyFont="1" applyFill="1" applyBorder="1" applyAlignment="1">
      <alignment horizontal="right"/>
    </xf>
    <xf numFmtId="2" fontId="242" fillId="67" borderId="35" xfId="0" applyNumberFormat="1" applyFont="1" applyFill="1" applyBorder="1" applyAlignment="1">
      <alignment horizontal="right"/>
    </xf>
    <xf numFmtId="2" fontId="242" fillId="67" borderId="36" xfId="0" applyNumberFormat="1" applyFont="1" applyFill="1" applyBorder="1" applyAlignment="1">
      <alignment horizontal="right"/>
    </xf>
    <xf numFmtId="2" fontId="242" fillId="67" borderId="71" xfId="0" applyNumberFormat="1" applyFont="1" applyFill="1" applyBorder="1" applyAlignment="1">
      <alignment horizontal="right"/>
    </xf>
    <xf numFmtId="2" fontId="242" fillId="67" borderId="87" xfId="0" applyNumberFormat="1" applyFont="1" applyFill="1" applyBorder="1" applyAlignment="1">
      <alignment horizontal="right"/>
    </xf>
    <xf numFmtId="0" fontId="166" fillId="34" borderId="39" xfId="0" applyFont="1" applyFill="1" applyBorder="1" applyAlignment="1">
      <alignment horizontal="center" vertical="center"/>
    </xf>
    <xf numFmtId="2" fontId="242" fillId="0" borderId="133" xfId="0" applyNumberFormat="1" applyFont="1" applyBorder="1" applyAlignment="1">
      <alignment horizontal="right"/>
    </xf>
    <xf numFmtId="2" fontId="242" fillId="0" borderId="134" xfId="0" applyNumberFormat="1" applyFont="1" applyBorder="1" applyAlignment="1">
      <alignment horizontal="right"/>
    </xf>
    <xf numFmtId="2" fontId="242" fillId="0" borderId="135" xfId="0" applyNumberFormat="1" applyFont="1" applyBorder="1" applyAlignment="1">
      <alignment horizontal="right"/>
    </xf>
    <xf numFmtId="2" fontId="243" fillId="66" borderId="39" xfId="0" applyNumberFormat="1" applyFont="1" applyFill="1" applyBorder="1" applyAlignment="1">
      <alignment horizontal="right"/>
    </xf>
    <xf numFmtId="2" fontId="242" fillId="67" borderId="133" xfId="0" applyNumberFormat="1" applyFont="1" applyFill="1" applyBorder="1" applyAlignment="1">
      <alignment horizontal="right"/>
    </xf>
    <xf numFmtId="2" fontId="242" fillId="67" borderId="134" xfId="0" applyNumberFormat="1" applyFont="1" applyFill="1" applyBorder="1" applyAlignment="1">
      <alignment horizontal="right"/>
    </xf>
    <xf numFmtId="2" fontId="243" fillId="66" borderId="31" xfId="0" applyNumberFormat="1" applyFont="1" applyFill="1" applyBorder="1" applyAlignment="1">
      <alignment horizontal="right"/>
    </xf>
    <xf numFmtId="2" fontId="242" fillId="67" borderId="96" xfId="0" applyNumberFormat="1" applyFont="1" applyFill="1" applyBorder="1" applyAlignment="1">
      <alignment horizontal="right"/>
    </xf>
    <xf numFmtId="2" fontId="242" fillId="67" borderId="48" xfId="0" applyNumberFormat="1" applyFont="1" applyFill="1" applyBorder="1" applyAlignment="1">
      <alignment horizontal="right"/>
    </xf>
    <xf numFmtId="2" fontId="242" fillId="67" borderId="125" xfId="0" applyNumberFormat="1" applyFont="1" applyFill="1" applyBorder="1" applyAlignment="1">
      <alignment horizontal="right"/>
    </xf>
    <xf numFmtId="2" fontId="242" fillId="67" borderId="136" xfId="0" applyNumberFormat="1" applyFont="1" applyFill="1" applyBorder="1" applyAlignment="1">
      <alignment horizontal="right"/>
    </xf>
    <xf numFmtId="0" fontId="83" fillId="54" borderId="31" xfId="0" applyFont="1" applyFill="1" applyBorder="1" applyAlignment="1">
      <alignment horizontal="center" vertical="center"/>
    </xf>
    <xf numFmtId="2" fontId="243" fillId="0" borderId="96" xfId="0" applyNumberFormat="1" applyFont="1" applyBorder="1" applyAlignment="1">
      <alignment horizontal="right"/>
    </xf>
    <xf numFmtId="2" fontId="243" fillId="0" borderId="48" xfId="0" applyNumberFormat="1" applyFont="1" applyBorder="1" applyAlignment="1">
      <alignment horizontal="right"/>
    </xf>
    <xf numFmtId="2" fontId="243" fillId="0" borderId="92" xfId="0" applyNumberFormat="1" applyFont="1" applyBorder="1" applyAlignment="1">
      <alignment horizontal="right"/>
    </xf>
    <xf numFmtId="0" fontId="83" fillId="54" borderId="69" xfId="0" applyFont="1" applyFill="1" applyBorder="1" applyAlignment="1">
      <alignment horizontal="center" vertical="center"/>
    </xf>
    <xf numFmtId="2" fontId="243" fillId="0" borderId="78" xfId="0" applyNumberFormat="1" applyFont="1" applyBorder="1" applyAlignment="1">
      <alignment horizontal="right"/>
    </xf>
    <xf numFmtId="2" fontId="243" fillId="0" borderId="35" xfId="0" applyNumberFormat="1" applyFont="1" applyBorder="1" applyAlignment="1">
      <alignment horizontal="right"/>
    </xf>
    <xf numFmtId="2" fontId="243" fillId="0" borderId="75" xfId="0" applyNumberFormat="1" applyFont="1" applyBorder="1" applyAlignment="1">
      <alignment horizontal="right"/>
    </xf>
    <xf numFmtId="2" fontId="243" fillId="0" borderId="76" xfId="0" applyNumberFormat="1" applyFont="1" applyBorder="1" applyAlignment="1">
      <alignment horizontal="right"/>
    </xf>
    <xf numFmtId="2" fontId="243" fillId="0" borderId="86" xfId="0" applyNumberFormat="1" applyFont="1" applyBorder="1" applyAlignment="1">
      <alignment horizontal="right"/>
    </xf>
    <xf numFmtId="2" fontId="243" fillId="0" borderId="32" xfId="0" applyNumberFormat="1" applyFont="1" applyBorder="1" applyAlignment="1">
      <alignment horizontal="right"/>
    </xf>
    <xf numFmtId="2" fontId="243" fillId="0" borderId="36" xfId="0" applyNumberFormat="1" applyFont="1" applyBorder="1" applyAlignment="1">
      <alignment horizontal="right"/>
    </xf>
    <xf numFmtId="2" fontId="210" fillId="0" borderId="32" xfId="0" applyNumberFormat="1" applyFont="1" applyBorder="1" applyAlignment="1">
      <alignment horizontal="right"/>
    </xf>
    <xf numFmtId="2" fontId="243" fillId="0" borderId="73" xfId="0" applyNumberFormat="1" applyFont="1" applyBorder="1" applyAlignment="1">
      <alignment horizontal="right"/>
    </xf>
    <xf numFmtId="2" fontId="243" fillId="0" borderId="68" xfId="0" applyNumberFormat="1" applyFont="1" applyBorder="1" applyAlignment="1">
      <alignment horizontal="right"/>
    </xf>
    <xf numFmtId="0" fontId="276" fillId="42" borderId="23" xfId="24" applyFont="1" applyFill="1" applyBorder="1" applyAlignment="1">
      <alignment horizontal="center"/>
    </xf>
    <xf numFmtId="0" fontId="143" fillId="42" borderId="2" xfId="24" applyFont="1" applyFill="1" applyBorder="1" applyAlignment="1">
      <alignment horizontal="center"/>
    </xf>
    <xf numFmtId="0" fontId="143" fillId="42" borderId="2" xfId="0" applyFont="1" applyFill="1" applyBorder="1" applyAlignment="1">
      <alignment horizontal="center"/>
    </xf>
    <xf numFmtId="0" fontId="143" fillId="37" borderId="0" xfId="0" applyFont="1" applyFill="1"/>
    <xf numFmtId="0" fontId="143" fillId="42" borderId="24" xfId="0" applyFont="1" applyFill="1" applyBorder="1" applyAlignment="1">
      <alignment horizontal="center"/>
    </xf>
    <xf numFmtId="0" fontId="142" fillId="63" borderId="46" xfId="0" applyFont="1" applyFill="1" applyBorder="1" applyAlignment="1">
      <alignment horizontal="center"/>
    </xf>
    <xf numFmtId="0" fontId="214" fillId="63" borderId="35" xfId="24" applyFont="1" applyFill="1" applyBorder="1" applyAlignment="1">
      <alignment horizontal="center"/>
    </xf>
    <xf numFmtId="0" fontId="217" fillId="63" borderId="32" xfId="24" applyFont="1" applyFill="1" applyBorder="1" applyAlignment="1">
      <alignment horizontal="center"/>
    </xf>
    <xf numFmtId="0" fontId="155" fillId="63" borderId="32" xfId="24" applyFont="1" applyFill="1" applyBorder="1" applyAlignment="1">
      <alignment horizontal="center"/>
    </xf>
    <xf numFmtId="0" fontId="215" fillId="63" borderId="32" xfId="24" applyFont="1" applyFill="1" applyBorder="1" applyAlignment="1">
      <alignment horizontal="center"/>
    </xf>
    <xf numFmtId="0" fontId="155" fillId="63" borderId="32" xfId="24" applyFont="1" applyFill="1" applyBorder="1"/>
    <xf numFmtId="0" fontId="215" fillId="63" borderId="36" xfId="24" applyFont="1" applyFill="1" applyBorder="1" applyAlignment="1">
      <alignment horizontal="center"/>
    </xf>
    <xf numFmtId="1" fontId="216" fillId="69" borderId="11" xfId="24" applyNumberFormat="1" applyFont="1" applyFill="1" applyBorder="1" applyAlignment="1">
      <alignment horizontal="center"/>
    </xf>
    <xf numFmtId="0" fontId="53" fillId="63" borderId="12" xfId="24" applyFont="1" applyFill="1" applyBorder="1"/>
    <xf numFmtId="1" fontId="56" fillId="63" borderId="8" xfId="0" applyNumberFormat="1" applyFont="1" applyFill="1" applyBorder="1" applyAlignment="1">
      <alignment horizontal="center"/>
    </xf>
    <xf numFmtId="0" fontId="32" fillId="70" borderId="18" xfId="0" applyFont="1" applyFill="1" applyBorder="1" applyAlignment="1">
      <alignment horizontal="center"/>
    </xf>
    <xf numFmtId="0" fontId="136" fillId="70" borderId="18" xfId="0" applyFont="1" applyFill="1" applyBorder="1" applyAlignment="1">
      <alignment horizontal="center"/>
    </xf>
    <xf numFmtId="0" fontId="137" fillId="70" borderId="18" xfId="0" applyFont="1" applyFill="1" applyBorder="1" applyAlignment="1">
      <alignment horizontal="center"/>
    </xf>
    <xf numFmtId="0" fontId="35" fillId="70" borderId="18" xfId="0" applyFont="1" applyFill="1" applyBorder="1" applyAlignment="1">
      <alignment horizontal="center"/>
    </xf>
    <xf numFmtId="0" fontId="137" fillId="71" borderId="18" xfId="0" applyFont="1" applyFill="1" applyBorder="1" applyAlignment="1">
      <alignment horizontal="center"/>
    </xf>
    <xf numFmtId="0" fontId="32" fillId="70" borderId="52" xfId="0" applyFont="1" applyFill="1" applyBorder="1" applyAlignment="1">
      <alignment horizontal="center"/>
    </xf>
    <xf numFmtId="0" fontId="32" fillId="70" borderId="53" xfId="0" applyFont="1" applyFill="1" applyBorder="1" applyAlignment="1">
      <alignment horizontal="center"/>
    </xf>
    <xf numFmtId="0" fontId="274" fillId="70" borderId="18" xfId="0" applyFont="1" applyFill="1" applyBorder="1" applyAlignment="1">
      <alignment horizontal="center"/>
    </xf>
    <xf numFmtId="0" fontId="119" fillId="70" borderId="18" xfId="24" applyFont="1" applyFill="1" applyBorder="1" applyAlignment="1">
      <alignment horizontal="center"/>
    </xf>
    <xf numFmtId="0" fontId="119" fillId="70" borderId="23" xfId="24" applyFont="1" applyFill="1" applyBorder="1" applyAlignment="1">
      <alignment horizontal="center"/>
    </xf>
    <xf numFmtId="0" fontId="119" fillId="70" borderId="20" xfId="24" applyFont="1" applyFill="1" applyBorder="1" applyAlignment="1">
      <alignment horizontal="center"/>
    </xf>
    <xf numFmtId="0" fontId="67" fillId="70" borderId="2" xfId="24" applyFont="1" applyFill="1" applyBorder="1" applyAlignment="1">
      <alignment horizontal="center"/>
    </xf>
    <xf numFmtId="0" fontId="35" fillId="70" borderId="2" xfId="24" applyFont="1" applyFill="1" applyBorder="1" applyAlignment="1">
      <alignment horizontal="center"/>
    </xf>
    <xf numFmtId="0" fontId="120" fillId="70" borderId="2" xfId="24" applyFont="1" applyFill="1" applyBorder="1" applyAlignment="1">
      <alignment horizontal="center"/>
    </xf>
    <xf numFmtId="0" fontId="275" fillId="70" borderId="20" xfId="24" applyFont="1" applyFill="1" applyBorder="1" applyAlignment="1">
      <alignment horizontal="center"/>
    </xf>
    <xf numFmtId="0" fontId="140" fillId="70" borderId="2" xfId="24" applyFont="1" applyFill="1" applyBorder="1" applyAlignment="1">
      <alignment horizontal="center"/>
    </xf>
    <xf numFmtId="0" fontId="127" fillId="70" borderId="2" xfId="24" applyFont="1" applyFill="1" applyBorder="1" applyAlignment="1">
      <alignment horizontal="center"/>
    </xf>
    <xf numFmtId="0" fontId="119" fillId="70" borderId="25" xfId="24" applyFont="1" applyFill="1" applyBorder="1" applyAlignment="1">
      <alignment horizontal="center"/>
    </xf>
    <xf numFmtId="0" fontId="67" fillId="70" borderId="24" xfId="24" applyFont="1" applyFill="1" applyBorder="1" applyAlignment="1">
      <alignment horizontal="center"/>
    </xf>
    <xf numFmtId="0" fontId="214" fillId="63" borderId="78" xfId="24" applyFont="1" applyFill="1" applyBorder="1" applyAlignment="1">
      <alignment horizontal="center"/>
    </xf>
    <xf numFmtId="0" fontId="214" fillId="63" borderId="76" xfId="24" applyFont="1" applyFill="1" applyBorder="1" applyAlignment="1">
      <alignment horizontal="center"/>
    </xf>
    <xf numFmtId="0" fontId="215" fillId="63" borderId="35" xfId="24" applyFont="1" applyFill="1" applyBorder="1" applyAlignment="1">
      <alignment horizontal="center"/>
    </xf>
    <xf numFmtId="0" fontId="218" fillId="63" borderId="32" xfId="24" applyFont="1" applyFill="1" applyBorder="1" applyAlignment="1">
      <alignment horizontal="center"/>
    </xf>
    <xf numFmtId="0" fontId="221" fillId="63" borderId="35" xfId="24" applyFont="1" applyFill="1" applyBorder="1" applyAlignment="1">
      <alignment horizontal="center"/>
    </xf>
    <xf numFmtId="0" fontId="222" fillId="63" borderId="32" xfId="24" applyFont="1" applyFill="1" applyBorder="1" applyAlignment="1">
      <alignment horizontal="center"/>
    </xf>
    <xf numFmtId="0" fontId="217" fillId="63" borderId="32" xfId="0" applyFont="1" applyFill="1" applyBorder="1" applyAlignment="1">
      <alignment horizontal="center"/>
    </xf>
    <xf numFmtId="0" fontId="218" fillId="63" borderId="32" xfId="0" applyFont="1" applyFill="1" applyBorder="1" applyAlignment="1">
      <alignment horizontal="center"/>
    </xf>
    <xf numFmtId="0" fontId="214" fillId="63" borderId="106" xfId="24" applyFont="1" applyFill="1" applyBorder="1" applyAlignment="1">
      <alignment horizontal="center"/>
    </xf>
    <xf numFmtId="0" fontId="217" fillId="63" borderId="102" xfId="0" applyFont="1" applyFill="1" applyBorder="1" applyAlignment="1">
      <alignment horizontal="center"/>
    </xf>
    <xf numFmtId="0" fontId="126" fillId="63" borderId="97" xfId="24" applyFont="1" applyFill="1" applyBorder="1" applyAlignment="1">
      <alignment horizontal="center"/>
    </xf>
    <xf numFmtId="0" fontId="126" fillId="63" borderId="23" xfId="24" applyFont="1" applyFill="1" applyBorder="1" applyAlignment="1">
      <alignment horizontal="center"/>
    </xf>
    <xf numFmtId="0" fontId="126" fillId="63" borderId="98" xfId="24" applyFont="1" applyFill="1" applyBorder="1" applyAlignment="1">
      <alignment horizontal="center"/>
    </xf>
    <xf numFmtId="0" fontId="127" fillId="63" borderId="2" xfId="24" applyFont="1" applyFill="1" applyBorder="1" applyAlignment="1">
      <alignment horizontal="center"/>
    </xf>
    <xf numFmtId="0" fontId="128" fillId="63" borderId="98" xfId="24" applyFont="1" applyFill="1" applyBorder="1" applyAlignment="1">
      <alignment horizontal="center"/>
    </xf>
    <xf numFmtId="0" fontId="127" fillId="63" borderId="2" xfId="0" applyFont="1" applyFill="1" applyBorder="1" applyAlignment="1">
      <alignment horizontal="center"/>
    </xf>
    <xf numFmtId="0" fontId="126" fillId="63" borderId="99" xfId="24" applyFont="1" applyFill="1" applyBorder="1" applyAlignment="1">
      <alignment horizontal="center"/>
    </xf>
    <xf numFmtId="0" fontId="127" fillId="63" borderId="24" xfId="0" applyFont="1" applyFill="1" applyBorder="1" applyAlignment="1">
      <alignment horizontal="center"/>
    </xf>
    <xf numFmtId="0" fontId="126" fillId="63" borderId="18" xfId="24" applyFont="1" applyFill="1" applyBorder="1" applyAlignment="1">
      <alignment horizontal="center"/>
    </xf>
    <xf numFmtId="0" fontId="126" fillId="63" borderId="20" xfId="24" applyFont="1" applyFill="1" applyBorder="1" applyAlignment="1">
      <alignment horizontal="center"/>
    </xf>
    <xf numFmtId="0" fontId="137" fillId="63" borderId="2" xfId="24" applyFont="1" applyFill="1" applyBorder="1" applyAlignment="1">
      <alignment horizontal="center"/>
    </xf>
    <xf numFmtId="0" fontId="128" fillId="63" borderId="20" xfId="24" applyFont="1" applyFill="1" applyBorder="1" applyAlignment="1">
      <alignment horizontal="center"/>
    </xf>
    <xf numFmtId="0" fontId="126" fillId="63" borderId="25" xfId="24" applyFont="1" applyFill="1" applyBorder="1" applyAlignment="1">
      <alignment horizontal="center"/>
    </xf>
    <xf numFmtId="0" fontId="245" fillId="44" borderId="0" xfId="0" applyFont="1" applyFill="1" applyAlignment="1">
      <alignment horizontal="center" vertical="center" wrapText="1"/>
    </xf>
    <xf numFmtId="0" fontId="245" fillId="44" borderId="31" xfId="0" applyFont="1" applyFill="1" applyBorder="1" applyAlignment="1">
      <alignment horizontal="center" vertical="center" wrapText="1"/>
    </xf>
    <xf numFmtId="0" fontId="0" fillId="0" borderId="76" xfId="0" applyBorder="1"/>
    <xf numFmtId="0" fontId="0" fillId="39" borderId="81" xfId="0" applyFill="1" applyBorder="1" applyAlignment="1">
      <alignment horizontal="center"/>
    </xf>
    <xf numFmtId="0" fontId="28" fillId="63" borderId="20" xfId="0" applyFont="1" applyFill="1" applyBorder="1" applyAlignment="1">
      <alignment horizontal="center"/>
    </xf>
    <xf numFmtId="0" fontId="277" fillId="0" borderId="144" xfId="0" applyFont="1" applyBorder="1" applyAlignment="1">
      <alignment horizontal="center" vertical="center" wrapText="1"/>
    </xf>
    <xf numFmtId="2" fontId="122" fillId="0" borderId="145" xfId="0" applyNumberFormat="1" applyFont="1" applyBorder="1" applyAlignment="1">
      <alignment horizontal="right"/>
    </xf>
    <xf numFmtId="0" fontId="122" fillId="0" borderId="141" xfId="0" applyFont="1" applyBorder="1" applyAlignment="1">
      <alignment horizontal="center"/>
    </xf>
    <xf numFmtId="2" fontId="122" fillId="0" borderId="142" xfId="0" applyNumberFormat="1" applyFont="1" applyBorder="1" applyAlignment="1">
      <alignment horizontal="right"/>
    </xf>
    <xf numFmtId="2" fontId="279" fillId="0" borderId="142" xfId="0" applyNumberFormat="1" applyFont="1" applyBorder="1" applyAlignment="1">
      <alignment horizontal="right"/>
    </xf>
    <xf numFmtId="0" fontId="278" fillId="66" borderId="141" xfId="0" applyFont="1" applyFill="1" applyBorder="1" applyAlignment="1">
      <alignment horizontal="right"/>
    </xf>
    <xf numFmtId="2" fontId="278" fillId="66" borderId="141" xfId="0" applyNumberFormat="1" applyFont="1" applyFill="1" applyBorder="1" applyAlignment="1">
      <alignment horizontal="right"/>
    </xf>
    <xf numFmtId="2" fontId="277" fillId="66" borderId="142" xfId="0" applyNumberFormat="1" applyFont="1" applyFill="1" applyBorder="1" applyAlignment="1">
      <alignment horizontal="right"/>
    </xf>
    <xf numFmtId="0" fontId="280" fillId="67" borderId="141" xfId="0" applyFont="1" applyFill="1" applyBorder="1" applyAlignment="1">
      <alignment horizontal="right"/>
    </xf>
    <xf numFmtId="2" fontId="280" fillId="67" borderId="141" xfId="0" applyNumberFormat="1" applyFont="1" applyFill="1" applyBorder="1" applyAlignment="1">
      <alignment horizontal="right"/>
    </xf>
    <xf numFmtId="2" fontId="122" fillId="67" borderId="142" xfId="0" applyNumberFormat="1" applyFont="1" applyFill="1" applyBorder="1" applyAlignment="1">
      <alignment horizontal="right"/>
    </xf>
    <xf numFmtId="0" fontId="122" fillId="0" borderId="0" xfId="0" applyFont="1" applyAlignment="1">
      <alignment horizontal="center"/>
    </xf>
    <xf numFmtId="2" fontId="122" fillId="0" borderId="146" xfId="0" applyNumberFormat="1" applyFont="1" applyBorder="1" applyAlignment="1">
      <alignment horizontal="right"/>
    </xf>
    <xf numFmtId="2" fontId="122" fillId="46" borderId="32" xfId="0" applyNumberFormat="1" applyFont="1" applyFill="1" applyBorder="1" applyAlignment="1">
      <alignment horizontal="right"/>
    </xf>
    <xf numFmtId="0" fontId="280" fillId="46" borderId="54" xfId="0" applyFont="1" applyFill="1" applyBorder="1" applyAlignment="1">
      <alignment horizontal="right"/>
    </xf>
    <xf numFmtId="2" fontId="280" fillId="46" borderId="53" xfId="0" applyNumberFormat="1" applyFont="1" applyFill="1" applyBorder="1" applyAlignment="1">
      <alignment horizontal="right"/>
    </xf>
    <xf numFmtId="2" fontId="277" fillId="66" borderId="147" xfId="0" applyNumberFormat="1" applyFont="1" applyFill="1" applyBorder="1" applyAlignment="1">
      <alignment horizontal="right"/>
    </xf>
    <xf numFmtId="2" fontId="277" fillId="66" borderId="29" xfId="0" applyNumberFormat="1" applyFont="1" applyFill="1" applyBorder="1" applyAlignment="1">
      <alignment horizontal="right"/>
    </xf>
    <xf numFmtId="2" fontId="280" fillId="46" borderId="48" xfId="0" applyNumberFormat="1" applyFont="1" applyFill="1" applyBorder="1" applyAlignment="1">
      <alignment horizontal="right"/>
    </xf>
    <xf numFmtId="2" fontId="122" fillId="46" borderId="125" xfId="0" applyNumberFormat="1" applyFont="1" applyFill="1" applyBorder="1" applyAlignment="1">
      <alignment horizontal="right"/>
    </xf>
    <xf numFmtId="0" fontId="280" fillId="46" borderId="77" xfId="0" applyFont="1" applyFill="1" applyBorder="1" applyAlignment="1">
      <alignment horizontal="right"/>
    </xf>
    <xf numFmtId="2" fontId="280" fillId="46" borderId="96" xfId="0" applyNumberFormat="1" applyFont="1" applyFill="1" applyBorder="1" applyAlignment="1">
      <alignment horizontal="right"/>
    </xf>
    <xf numFmtId="2" fontId="280" fillId="46" borderId="82" xfId="0" applyNumberFormat="1" applyFont="1" applyFill="1" applyBorder="1" applyAlignment="1">
      <alignment horizontal="right"/>
    </xf>
    <xf numFmtId="2" fontId="122" fillId="46" borderId="76" xfId="0" applyNumberFormat="1" applyFont="1" applyFill="1" applyBorder="1" applyAlignment="1">
      <alignment horizontal="right"/>
    </xf>
    <xf numFmtId="0" fontId="0" fillId="0" borderId="38" xfId="0" applyBorder="1"/>
    <xf numFmtId="0" fontId="278" fillId="46" borderId="80" xfId="0" applyFont="1" applyFill="1" applyBorder="1" applyAlignment="1">
      <alignment horizontal="right"/>
    </xf>
    <xf numFmtId="2" fontId="278" fillId="46" borderId="31" xfId="0" applyNumberFormat="1" applyFont="1" applyFill="1" applyBorder="1" applyAlignment="1">
      <alignment horizontal="right"/>
    </xf>
    <xf numFmtId="2" fontId="278" fillId="46" borderId="84" xfId="0" applyNumberFormat="1" applyFont="1" applyFill="1" applyBorder="1" applyAlignment="1">
      <alignment horizontal="right"/>
    </xf>
    <xf numFmtId="2" fontId="277" fillId="46" borderId="79" xfId="0" applyNumberFormat="1" applyFont="1" applyFill="1" applyBorder="1" applyAlignment="1">
      <alignment horizontal="right"/>
    </xf>
    <xf numFmtId="2" fontId="277" fillId="46" borderId="81" xfId="0" applyNumberFormat="1" applyFont="1" applyFill="1" applyBorder="1" applyAlignment="1">
      <alignment horizontal="right"/>
    </xf>
    <xf numFmtId="0" fontId="82" fillId="46" borderId="38" xfId="0" applyFont="1" applyFill="1" applyBorder="1"/>
    <xf numFmtId="2" fontId="122" fillId="0" borderId="148" xfId="0" applyNumberFormat="1" applyFont="1" applyBorder="1" applyAlignment="1">
      <alignment horizontal="right"/>
    </xf>
    <xf numFmtId="0" fontId="0" fillId="0" borderId="39" xfId="0" applyBorder="1"/>
    <xf numFmtId="0" fontId="278" fillId="66" borderId="31" xfId="0" applyFont="1" applyFill="1" applyBorder="1" applyAlignment="1">
      <alignment horizontal="center" vertical="center" wrapText="1"/>
    </xf>
    <xf numFmtId="0" fontId="122" fillId="0" borderId="39" xfId="0" applyFont="1" applyBorder="1" applyAlignment="1">
      <alignment horizontal="center" vertical="center" wrapText="1"/>
    </xf>
    <xf numFmtId="0" fontId="277" fillId="68" borderId="80" xfId="0" applyFont="1" applyFill="1" applyBorder="1" applyAlignment="1">
      <alignment horizontal="center" vertical="center" wrapText="1"/>
    </xf>
    <xf numFmtId="0" fontId="277" fillId="68" borderId="81" xfId="0" applyFont="1" applyFill="1" applyBorder="1" applyAlignment="1">
      <alignment horizontal="center" vertical="center" wrapText="1"/>
    </xf>
    <xf numFmtId="2" fontId="122" fillId="0" borderId="149" xfId="0" applyNumberFormat="1" applyFont="1" applyBorder="1" applyAlignment="1">
      <alignment horizontal="right"/>
    </xf>
    <xf numFmtId="2" fontId="122" fillId="0" borderId="150" xfId="0" applyNumberFormat="1" applyFont="1" applyBorder="1" applyAlignment="1">
      <alignment horizontal="right"/>
    </xf>
    <xf numFmtId="2" fontId="122" fillId="0" borderId="151" xfId="0" applyNumberFormat="1" applyFont="1" applyBorder="1" applyAlignment="1">
      <alignment horizontal="right"/>
    </xf>
    <xf numFmtId="2" fontId="277" fillId="46" borderId="80" xfId="0" applyNumberFormat="1" applyFont="1" applyFill="1" applyBorder="1" applyAlignment="1">
      <alignment horizontal="right"/>
    </xf>
    <xf numFmtId="2" fontId="122" fillId="46" borderId="77" xfId="0" applyNumberFormat="1" applyFont="1" applyFill="1" applyBorder="1" applyAlignment="1">
      <alignment horizontal="right"/>
    </xf>
    <xf numFmtId="2" fontId="122" fillId="46" borderId="54" xfId="0" applyNumberFormat="1" applyFont="1" applyFill="1" applyBorder="1" applyAlignment="1">
      <alignment horizontal="right"/>
    </xf>
    <xf numFmtId="0" fontId="277" fillId="68" borderId="39" xfId="0" applyFont="1" applyFill="1" applyBorder="1" applyAlignment="1">
      <alignment horizontal="center" vertical="center" wrapText="1"/>
    </xf>
    <xf numFmtId="2" fontId="122" fillId="0" borderId="152" xfId="0" applyNumberFormat="1" applyFont="1" applyBorder="1" applyAlignment="1">
      <alignment horizontal="right"/>
    </xf>
    <xf numFmtId="2" fontId="122" fillId="0" borderId="153" xfId="0" applyNumberFormat="1" applyFont="1" applyBorder="1" applyAlignment="1">
      <alignment horizontal="right"/>
    </xf>
    <xf numFmtId="2" fontId="122" fillId="0" borderId="154" xfId="0" applyNumberFormat="1" applyFont="1" applyBorder="1" applyAlignment="1">
      <alignment horizontal="right"/>
    </xf>
    <xf numFmtId="2" fontId="277" fillId="46" borderId="84" xfId="0" applyNumberFormat="1" applyFont="1" applyFill="1" applyBorder="1" applyAlignment="1">
      <alignment horizontal="right"/>
    </xf>
    <xf numFmtId="2" fontId="122" fillId="46" borderId="82" xfId="0" applyNumberFormat="1" applyFont="1" applyFill="1" applyBorder="1" applyAlignment="1">
      <alignment horizontal="right"/>
    </xf>
    <xf numFmtId="2" fontId="122" fillId="46" borderId="53" xfId="0" applyNumberFormat="1" applyFont="1" applyFill="1" applyBorder="1" applyAlignment="1">
      <alignment horizontal="right"/>
    </xf>
    <xf numFmtId="2" fontId="122" fillId="0" borderId="156" xfId="0" applyNumberFormat="1" applyFont="1" applyBorder="1" applyAlignment="1">
      <alignment horizontal="right"/>
    </xf>
    <xf numFmtId="2" fontId="122" fillId="0" borderId="158" xfId="0" applyNumberFormat="1" applyFont="1" applyBorder="1" applyAlignment="1">
      <alignment horizontal="right"/>
    </xf>
    <xf numFmtId="2" fontId="122" fillId="0" borderId="160" xfId="0" applyNumberFormat="1" applyFont="1" applyBorder="1" applyAlignment="1">
      <alignment horizontal="right"/>
    </xf>
    <xf numFmtId="2" fontId="122" fillId="46" borderId="86" xfId="0" applyNumberFormat="1" applyFont="1" applyFill="1" applyBorder="1" applyAlignment="1">
      <alignment horizontal="right"/>
    </xf>
    <xf numFmtId="2" fontId="122" fillId="46" borderId="36" xfId="0" applyNumberFormat="1" applyFont="1" applyFill="1" applyBorder="1" applyAlignment="1">
      <alignment horizontal="right"/>
    </xf>
    <xf numFmtId="2" fontId="122" fillId="46" borderId="72" xfId="0" applyNumberFormat="1" applyFont="1" applyFill="1" applyBorder="1" applyAlignment="1">
      <alignment horizontal="right"/>
    </xf>
    <xf numFmtId="2" fontId="122" fillId="46" borderId="87" xfId="0" applyNumberFormat="1" applyFont="1" applyFill="1" applyBorder="1" applyAlignment="1">
      <alignment horizontal="right"/>
    </xf>
    <xf numFmtId="0" fontId="173" fillId="0" borderId="133" xfId="0" applyFont="1" applyBorder="1" applyAlignment="1">
      <alignment horizontal="left"/>
    </xf>
    <xf numFmtId="0" fontId="172" fillId="0" borderId="134" xfId="0" applyFont="1" applyBorder="1" applyAlignment="1">
      <alignment horizontal="left"/>
    </xf>
    <xf numFmtId="0" fontId="100" fillId="0" borderId="134" xfId="0" applyFont="1" applyBorder="1" applyAlignment="1">
      <alignment horizontal="left"/>
    </xf>
    <xf numFmtId="0" fontId="173" fillId="0" borderId="134" xfId="0" applyFont="1" applyBorder="1" applyAlignment="1">
      <alignment horizontal="left"/>
    </xf>
    <xf numFmtId="0" fontId="170" fillId="0" borderId="134" xfId="0" applyFont="1" applyBorder="1" applyAlignment="1">
      <alignment horizontal="left"/>
    </xf>
    <xf numFmtId="0" fontId="171" fillId="0" borderId="134" xfId="0" applyFont="1" applyBorder="1" applyAlignment="1">
      <alignment horizontal="left"/>
    </xf>
    <xf numFmtId="0" fontId="172" fillId="0" borderId="135" xfId="0" applyFont="1" applyBorder="1" applyAlignment="1">
      <alignment horizontal="left"/>
    </xf>
    <xf numFmtId="0" fontId="82" fillId="46" borderId="30" xfId="0" applyFont="1" applyFill="1" applyBorder="1"/>
    <xf numFmtId="0" fontId="82" fillId="46" borderId="29" xfId="0" applyFont="1" applyFill="1" applyBorder="1"/>
    <xf numFmtId="0" fontId="82" fillId="46" borderId="128" xfId="0" applyFont="1" applyFill="1" applyBorder="1"/>
    <xf numFmtId="2" fontId="279" fillId="0" borderId="158" xfId="0" applyNumberFormat="1" applyFont="1" applyBorder="1" applyAlignment="1">
      <alignment horizontal="right"/>
    </xf>
    <xf numFmtId="0" fontId="0" fillId="0" borderId="37" xfId="0" applyBorder="1"/>
    <xf numFmtId="0" fontId="0" fillId="0" borderId="41" xfId="0" applyBorder="1"/>
    <xf numFmtId="0" fontId="280" fillId="46" borderId="126" xfId="0" applyFont="1" applyFill="1" applyBorder="1" applyAlignment="1">
      <alignment horizontal="right"/>
    </xf>
    <xf numFmtId="2" fontId="280" fillId="46" borderId="138" xfId="0" applyNumberFormat="1" applyFont="1" applyFill="1" applyBorder="1" applyAlignment="1">
      <alignment horizontal="right"/>
    </xf>
    <xf numFmtId="2" fontId="280" fillId="46" borderId="72" xfId="0" applyNumberFormat="1" applyFont="1" applyFill="1" applyBorder="1" applyAlignment="1">
      <alignment horizontal="right"/>
    </xf>
    <xf numFmtId="2" fontId="122" fillId="46" borderId="126" xfId="0" applyNumberFormat="1" applyFont="1" applyFill="1" applyBorder="1" applyAlignment="1">
      <alignment horizontal="right"/>
    </xf>
    <xf numFmtId="2" fontId="122" fillId="46" borderId="138" xfId="0" applyNumberFormat="1" applyFont="1" applyFill="1" applyBorder="1" applyAlignment="1">
      <alignment horizontal="right"/>
    </xf>
    <xf numFmtId="2" fontId="122" fillId="39" borderId="78" xfId="0" applyNumberFormat="1" applyFont="1" applyFill="1" applyBorder="1" applyAlignment="1">
      <alignment horizontal="right"/>
    </xf>
    <xf numFmtId="2" fontId="122" fillId="39" borderId="76" xfId="0" applyNumberFormat="1" applyFont="1" applyFill="1" applyBorder="1" applyAlignment="1">
      <alignment horizontal="right"/>
    </xf>
    <xf numFmtId="2" fontId="122" fillId="39" borderId="86" xfId="0" applyNumberFormat="1" applyFont="1" applyFill="1" applyBorder="1" applyAlignment="1">
      <alignment horizontal="right"/>
    </xf>
    <xf numFmtId="2" fontId="122" fillId="39" borderId="35" xfId="0" applyNumberFormat="1" applyFont="1" applyFill="1" applyBorder="1" applyAlignment="1">
      <alignment horizontal="right"/>
    </xf>
    <xf numFmtId="2" fontId="122" fillId="39" borderId="32" xfId="0" applyNumberFormat="1" applyFont="1" applyFill="1" applyBorder="1" applyAlignment="1">
      <alignment horizontal="right"/>
    </xf>
    <xf numFmtId="2" fontId="122" fillId="39" borderId="36" xfId="0" applyNumberFormat="1" applyFont="1" applyFill="1" applyBorder="1" applyAlignment="1">
      <alignment horizontal="right"/>
    </xf>
    <xf numFmtId="2" fontId="122" fillId="39" borderId="71" xfId="0" applyNumberFormat="1" applyFont="1" applyFill="1" applyBorder="1" applyAlignment="1">
      <alignment horizontal="right"/>
    </xf>
    <xf numFmtId="2" fontId="122" fillId="39" borderId="72" xfId="0" applyNumberFormat="1" applyFont="1" applyFill="1" applyBorder="1" applyAlignment="1">
      <alignment horizontal="right"/>
    </xf>
    <xf numFmtId="2" fontId="122" fillId="39" borderId="87" xfId="0" applyNumberFormat="1" applyFont="1" applyFill="1" applyBorder="1" applyAlignment="1">
      <alignment horizontal="right"/>
    </xf>
    <xf numFmtId="0" fontId="277" fillId="37" borderId="80" xfId="0" applyFont="1" applyFill="1" applyBorder="1" applyAlignment="1">
      <alignment horizontal="center" vertical="center" wrapText="1"/>
    </xf>
    <xf numFmtId="2" fontId="122" fillId="37" borderId="148" xfId="0" applyNumberFormat="1" applyFont="1" applyFill="1" applyBorder="1" applyAlignment="1">
      <alignment horizontal="right"/>
    </xf>
    <xf numFmtId="2" fontId="122" fillId="37" borderId="142" xfId="0" applyNumberFormat="1" applyFont="1" applyFill="1" applyBorder="1" applyAlignment="1">
      <alignment horizontal="right"/>
    </xf>
    <xf numFmtId="2" fontId="122" fillId="37" borderId="146" xfId="0" applyNumberFormat="1" applyFont="1" applyFill="1" applyBorder="1" applyAlignment="1">
      <alignment horizontal="right"/>
    </xf>
    <xf numFmtId="2" fontId="277" fillId="37" borderId="79" xfId="0" applyNumberFormat="1" applyFont="1" applyFill="1" applyBorder="1" applyAlignment="1">
      <alignment horizontal="right"/>
    </xf>
    <xf numFmtId="2" fontId="122" fillId="37" borderId="76" xfId="0" applyNumberFormat="1" applyFont="1" applyFill="1" applyBorder="1" applyAlignment="1">
      <alignment horizontal="right"/>
    </xf>
    <xf numFmtId="2" fontId="122" fillId="37" borderId="32" xfId="0" applyNumberFormat="1" applyFont="1" applyFill="1" applyBorder="1" applyAlignment="1">
      <alignment horizontal="right"/>
    </xf>
    <xf numFmtId="2" fontId="122" fillId="37" borderId="72" xfId="0" applyNumberFormat="1" applyFont="1" applyFill="1" applyBorder="1" applyAlignment="1">
      <alignment horizontal="right"/>
    </xf>
    <xf numFmtId="0" fontId="145" fillId="39" borderId="38" xfId="0" applyFont="1" applyFill="1" applyBorder="1" applyAlignment="1">
      <alignment horizontal="center" vertical="center" wrapText="1"/>
    </xf>
    <xf numFmtId="2" fontId="170" fillId="39" borderId="155" xfId="0" applyNumberFormat="1" applyFont="1" applyFill="1" applyBorder="1" applyAlignment="1">
      <alignment horizontal="right"/>
    </xf>
    <xf numFmtId="2" fontId="170" fillId="39" borderId="157" xfId="0" applyNumberFormat="1" applyFont="1" applyFill="1" applyBorder="1" applyAlignment="1">
      <alignment horizontal="right"/>
    </xf>
    <xf numFmtId="2" fontId="170" fillId="39" borderId="159" xfId="0" applyNumberFormat="1" applyFont="1" applyFill="1" applyBorder="1" applyAlignment="1">
      <alignment horizontal="right"/>
    </xf>
    <xf numFmtId="2" fontId="145" fillId="39" borderId="69" xfId="0" applyNumberFormat="1" applyFont="1" applyFill="1" applyBorder="1" applyAlignment="1">
      <alignment horizontal="right"/>
    </xf>
    <xf numFmtId="0" fontId="145" fillId="39" borderId="80" xfId="0" applyFont="1" applyFill="1" applyBorder="1" applyAlignment="1">
      <alignment horizontal="center" vertical="center" wrapText="1"/>
    </xf>
    <xf numFmtId="2" fontId="170" fillId="39" borderId="148" xfId="0" applyNumberFormat="1" applyFont="1" applyFill="1" applyBorder="1" applyAlignment="1">
      <alignment horizontal="right"/>
    </xf>
    <xf numFmtId="2" fontId="170" fillId="39" borderId="142" xfId="0" applyNumberFormat="1" applyFont="1" applyFill="1" applyBorder="1" applyAlignment="1">
      <alignment horizontal="right"/>
    </xf>
    <xf numFmtId="2" fontId="170" fillId="39" borderId="146" xfId="0" applyNumberFormat="1" applyFont="1" applyFill="1" applyBorder="1" applyAlignment="1">
      <alignment horizontal="right"/>
    </xf>
    <xf numFmtId="2" fontId="145" fillId="39" borderId="79" xfId="0" applyNumberFormat="1" applyFont="1" applyFill="1" applyBorder="1" applyAlignment="1">
      <alignment horizontal="right"/>
    </xf>
    <xf numFmtId="0" fontId="145" fillId="39" borderId="81" xfId="0" applyFont="1" applyFill="1" applyBorder="1" applyAlignment="1">
      <alignment horizontal="center" vertical="center" wrapText="1"/>
    </xf>
    <xf numFmtId="2" fontId="170" fillId="39" borderId="156" xfId="0" applyNumberFormat="1" applyFont="1" applyFill="1" applyBorder="1" applyAlignment="1">
      <alignment horizontal="right"/>
    </xf>
    <xf numFmtId="2" fontId="170" fillId="39" borderId="158" xfId="0" applyNumberFormat="1" applyFont="1" applyFill="1" applyBorder="1" applyAlignment="1">
      <alignment horizontal="right"/>
    </xf>
    <xf numFmtId="2" fontId="170" fillId="39" borderId="160" xfId="0" applyNumberFormat="1" applyFont="1" applyFill="1" applyBorder="1" applyAlignment="1">
      <alignment horizontal="right"/>
    </xf>
    <xf numFmtId="2" fontId="145" fillId="39" borderId="81" xfId="0" applyNumberFormat="1" applyFont="1" applyFill="1" applyBorder="1" applyAlignment="1">
      <alignment horizontal="right"/>
    </xf>
    <xf numFmtId="0" fontId="204" fillId="72" borderId="25" xfId="0" applyFont="1" applyFill="1" applyBorder="1" applyAlignment="1">
      <alignment horizontal="center" vertical="center"/>
    </xf>
    <xf numFmtId="0" fontId="204" fillId="72" borderId="20" xfId="0" applyFont="1" applyFill="1" applyBorder="1" applyAlignment="1">
      <alignment horizontal="center" vertical="center"/>
    </xf>
    <xf numFmtId="0" fontId="258" fillId="0" borderId="32" xfId="0" applyFont="1" applyBorder="1" applyAlignment="1">
      <alignment horizontal="center" vertical="center" wrapText="1"/>
    </xf>
    <xf numFmtId="0" fontId="260" fillId="66" borderId="32" xfId="0" applyFont="1" applyFill="1" applyBorder="1" applyAlignment="1">
      <alignment horizontal="center" vertical="center" textRotation="60" wrapText="1"/>
    </xf>
    <xf numFmtId="0" fontId="259" fillId="0" borderId="32" xfId="0" applyFont="1" applyBorder="1" applyAlignment="1">
      <alignment horizontal="center" vertical="center" textRotation="60" wrapText="1"/>
    </xf>
    <xf numFmtId="0" fontId="258" fillId="68" borderId="32" xfId="0" applyFont="1" applyFill="1" applyBorder="1" applyAlignment="1">
      <alignment horizontal="center" vertical="center" textRotation="60" wrapText="1"/>
    </xf>
    <xf numFmtId="0" fontId="259" fillId="0" borderId="32" xfId="0" applyFont="1" applyBorder="1" applyAlignment="1">
      <alignment horizontal="left"/>
    </xf>
    <xf numFmtId="2" fontId="258" fillId="66" borderId="32" xfId="0" applyNumberFormat="1" applyFont="1" applyFill="1" applyBorder="1" applyAlignment="1">
      <alignment horizontal="right"/>
    </xf>
    <xf numFmtId="0" fontId="259" fillId="0" borderId="32" xfId="0" applyFont="1" applyBorder="1" applyAlignment="1">
      <alignment horizontal="center"/>
    </xf>
    <xf numFmtId="2" fontId="259" fillId="0" borderId="32" xfId="0" applyNumberFormat="1" applyFont="1" applyBorder="1" applyAlignment="1">
      <alignment horizontal="right"/>
    </xf>
    <xf numFmtId="0" fontId="260" fillId="66" borderId="32" xfId="0" applyFont="1" applyFill="1" applyBorder="1" applyAlignment="1">
      <alignment horizontal="right"/>
    </xf>
    <xf numFmtId="2" fontId="260" fillId="66" borderId="32" xfId="0" applyNumberFormat="1" applyFont="1" applyFill="1" applyBorder="1" applyAlignment="1">
      <alignment horizontal="right"/>
    </xf>
    <xf numFmtId="0" fontId="261" fillId="67" borderId="32" xfId="0" applyFont="1" applyFill="1" applyBorder="1" applyAlignment="1">
      <alignment horizontal="right"/>
    </xf>
    <xf numFmtId="2" fontId="261" fillId="67" borderId="32" xfId="0" applyNumberFormat="1" applyFont="1" applyFill="1" applyBorder="1" applyAlignment="1">
      <alignment horizontal="right"/>
    </xf>
    <xf numFmtId="2" fontId="259" fillId="67" borderId="32" xfId="0" applyNumberFormat="1" applyFont="1" applyFill="1" applyBorder="1" applyAlignment="1">
      <alignment horizontal="right"/>
    </xf>
    <xf numFmtId="2" fontId="281" fillId="0" borderId="142" xfId="0" applyNumberFormat="1" applyFont="1" applyBorder="1" applyAlignment="1">
      <alignment horizontal="right"/>
    </xf>
    <xf numFmtId="1" fontId="282" fillId="44" borderId="35" xfId="0" applyNumberFormat="1" applyFont="1" applyFill="1" applyBorder="1" applyAlignment="1">
      <alignment horizontal="right"/>
    </xf>
    <xf numFmtId="0" fontId="283" fillId="44" borderId="54" xfId="0" applyFont="1" applyFill="1" applyBorder="1"/>
    <xf numFmtId="0" fontId="137" fillId="73" borderId="2" xfId="0" applyFont="1" applyFill="1" applyBorder="1" applyAlignment="1">
      <alignment horizontal="center"/>
    </xf>
    <xf numFmtId="0" fontId="127" fillId="73" borderId="2" xfId="0" applyFont="1" applyFill="1" applyBorder="1" applyAlignment="1">
      <alignment horizontal="center"/>
    </xf>
    <xf numFmtId="0" fontId="100" fillId="46" borderId="51" xfId="0" applyFont="1" applyFill="1" applyBorder="1" applyAlignment="1">
      <alignment horizontal="left"/>
    </xf>
    <xf numFmtId="0" fontId="106" fillId="46" borderId="19" xfId="0" applyFont="1" applyFill="1" applyBorder="1"/>
    <xf numFmtId="2" fontId="72" fillId="63" borderId="9" xfId="0" applyNumberFormat="1" applyFont="1" applyFill="1" applyBorder="1" applyAlignment="1">
      <alignment horizontal="center"/>
    </xf>
    <xf numFmtId="164" fontId="123" fillId="74" borderId="107" xfId="0" applyNumberFormat="1" applyFont="1" applyFill="1" applyBorder="1" applyAlignment="1">
      <alignment horizontal="right"/>
    </xf>
    <xf numFmtId="0" fontId="124" fillId="63" borderId="36" xfId="0" applyFont="1" applyFill="1" applyBorder="1"/>
    <xf numFmtId="1" fontId="148" fillId="46" borderId="48" xfId="0" applyNumberFormat="1" applyFont="1" applyFill="1" applyBorder="1" applyAlignment="1">
      <alignment horizontal="right"/>
    </xf>
    <xf numFmtId="0" fontId="83" fillId="46" borderId="48" xfId="0" applyFont="1" applyFill="1" applyBorder="1" applyAlignment="1">
      <alignment horizontal="left"/>
    </xf>
    <xf numFmtId="0" fontId="100" fillId="0" borderId="0" xfId="0" applyFont="1" applyAlignment="1">
      <alignment horizontal="left"/>
    </xf>
    <xf numFmtId="0" fontId="215" fillId="63" borderId="76" xfId="24" applyFont="1" applyFill="1" applyBorder="1" applyAlignment="1">
      <alignment horizontal="center"/>
    </xf>
    <xf numFmtId="0" fontId="284" fillId="63" borderId="32" xfId="24" applyFont="1" applyFill="1" applyBorder="1" applyAlignment="1">
      <alignment horizontal="center"/>
    </xf>
    <xf numFmtId="0" fontId="155" fillId="63" borderId="32" xfId="0" applyFont="1" applyFill="1" applyBorder="1" applyAlignment="1">
      <alignment horizontal="center"/>
    </xf>
    <xf numFmtId="0" fontId="223" fillId="63" borderId="32" xfId="0" applyFont="1" applyFill="1" applyBorder="1" applyAlignment="1">
      <alignment horizontal="center"/>
    </xf>
    <xf numFmtId="0" fontId="155" fillId="63" borderId="102" xfId="0" applyFont="1" applyFill="1" applyBorder="1" applyAlignment="1">
      <alignment horizontal="center"/>
    </xf>
    <xf numFmtId="0" fontId="140" fillId="63" borderId="2" xfId="0" applyFont="1" applyFill="1" applyBorder="1" applyAlignment="1">
      <alignment horizontal="center"/>
    </xf>
    <xf numFmtId="0" fontId="65" fillId="70" borderId="23" xfId="24" applyFont="1" applyFill="1" applyBorder="1" applyAlignment="1">
      <alignment horizontal="center"/>
    </xf>
    <xf numFmtId="0" fontId="285" fillId="70" borderId="23" xfId="24" applyFont="1" applyFill="1" applyBorder="1" applyAlignment="1">
      <alignment horizontal="center"/>
    </xf>
    <xf numFmtId="0" fontId="32" fillId="73" borderId="23" xfId="0" applyFont="1" applyFill="1" applyBorder="1" applyAlignment="1">
      <alignment horizontal="center"/>
    </xf>
    <xf numFmtId="0" fontId="32" fillId="70" borderId="23" xfId="0" applyFont="1" applyFill="1" applyBorder="1" applyAlignment="1">
      <alignment horizontal="center"/>
    </xf>
    <xf numFmtId="0" fontId="127" fillId="70" borderId="2" xfId="0" applyFont="1" applyFill="1" applyBorder="1" applyAlignment="1">
      <alignment horizontal="center"/>
    </xf>
    <xf numFmtId="0" fontId="32" fillId="70" borderId="2" xfId="0" applyFont="1" applyFill="1" applyBorder="1" applyAlignment="1">
      <alignment horizontal="center"/>
    </xf>
    <xf numFmtId="0" fontId="140" fillId="73" borderId="23" xfId="0" applyFont="1" applyFill="1" applyBorder="1" applyAlignment="1">
      <alignment horizontal="center"/>
    </xf>
    <xf numFmtId="0" fontId="32" fillId="71" borderId="2" xfId="0" applyFont="1" applyFill="1" applyBorder="1" applyAlignment="1">
      <alignment horizontal="center"/>
    </xf>
    <xf numFmtId="0" fontId="36" fillId="70" borderId="2" xfId="0" applyFont="1" applyFill="1" applyBorder="1" applyAlignment="1">
      <alignment horizontal="center"/>
    </xf>
    <xf numFmtId="0" fontId="32" fillId="70" borderId="24" xfId="0" applyFont="1" applyFill="1" applyBorder="1" applyAlignment="1">
      <alignment horizontal="center"/>
    </xf>
    <xf numFmtId="0" fontId="32" fillId="70" borderId="32" xfId="0" applyFont="1" applyFill="1" applyBorder="1" applyAlignment="1">
      <alignment horizontal="center"/>
    </xf>
    <xf numFmtId="0" fontId="32" fillId="73" borderId="102" xfId="0" applyFont="1" applyFill="1" applyBorder="1" applyAlignment="1">
      <alignment horizontal="center"/>
    </xf>
    <xf numFmtId="0" fontId="32" fillId="70" borderId="102" xfId="0" applyFont="1" applyFill="1" applyBorder="1" applyAlignment="1">
      <alignment horizontal="center"/>
    </xf>
    <xf numFmtId="0" fontId="32" fillId="73" borderId="103" xfId="0" applyFont="1" applyFill="1" applyBorder="1" applyAlignment="1">
      <alignment horizontal="center"/>
    </xf>
    <xf numFmtId="0" fontId="276" fillId="63" borderId="23" xfId="24" applyFont="1" applyFill="1" applyBorder="1" applyAlignment="1">
      <alignment horizontal="center"/>
    </xf>
    <xf numFmtId="0" fontId="143" fillId="63" borderId="2" xfId="24" applyFont="1" applyFill="1" applyBorder="1" applyAlignment="1">
      <alignment horizontal="center"/>
    </xf>
    <xf numFmtId="0" fontId="143" fillId="63" borderId="2" xfId="0" applyFont="1" applyFill="1" applyBorder="1" applyAlignment="1">
      <alignment horizontal="center"/>
    </xf>
    <xf numFmtId="0" fontId="143" fillId="63" borderId="24" xfId="0" applyFont="1" applyFill="1" applyBorder="1" applyAlignment="1">
      <alignment horizontal="center"/>
    </xf>
    <xf numFmtId="0" fontId="127" fillId="70" borderId="23" xfId="0" applyFont="1" applyFill="1" applyBorder="1" applyAlignment="1">
      <alignment horizontal="center"/>
    </xf>
    <xf numFmtId="0" fontId="137" fillId="70" borderId="2" xfId="0" applyFont="1" applyFill="1" applyBorder="1" applyAlignment="1">
      <alignment horizontal="center"/>
    </xf>
    <xf numFmtId="2" fontId="47" fillId="21" borderId="39" xfId="36" applyNumberFormat="1" applyFont="1" applyFill="1" applyBorder="1"/>
    <xf numFmtId="0" fontId="131" fillId="23" borderId="57" xfId="0" applyFont="1" applyFill="1" applyBorder="1"/>
    <xf numFmtId="2" fontId="131" fillId="23" borderId="9" xfId="0" applyNumberFormat="1" applyFont="1" applyFill="1" applyBorder="1"/>
    <xf numFmtId="1" fontId="7" fillId="26" borderId="161" xfId="0" applyNumberFormat="1" applyFont="1" applyFill="1" applyBorder="1"/>
    <xf numFmtId="0" fontId="8" fillId="0" borderId="39" xfId="36" applyFont="1" applyBorder="1"/>
    <xf numFmtId="0" fontId="157" fillId="22" borderId="57" xfId="0" applyFont="1" applyFill="1" applyBorder="1" applyAlignment="1">
      <alignment horizontal="center"/>
    </xf>
    <xf numFmtId="0" fontId="61" fillId="22" borderId="63" xfId="0" applyFont="1" applyFill="1" applyBorder="1" applyAlignment="1">
      <alignment horizontal="center"/>
    </xf>
    <xf numFmtId="0" fontId="61" fillId="22" borderId="90" xfId="0" applyFont="1" applyFill="1" applyBorder="1" applyAlignment="1">
      <alignment horizontal="center"/>
    </xf>
    <xf numFmtId="0" fontId="163" fillId="22" borderId="64" xfId="0" applyFont="1" applyFill="1" applyBorder="1" applyAlignment="1">
      <alignment horizontal="center"/>
    </xf>
    <xf numFmtId="0" fontId="158" fillId="22" borderId="64" xfId="0" applyFont="1" applyFill="1" applyBorder="1" applyAlignment="1">
      <alignment horizontal="center"/>
    </xf>
    <xf numFmtId="0" fontId="14" fillId="23" borderId="57" xfId="0" applyFont="1" applyFill="1" applyBorder="1"/>
    <xf numFmtId="0" fontId="16" fillId="0" borderId="66" xfId="0" applyFont="1" applyBorder="1"/>
    <xf numFmtId="0" fontId="156" fillId="31" borderId="18" xfId="0" applyFont="1" applyFill="1" applyBorder="1" applyAlignment="1">
      <alignment horizontal="left"/>
    </xf>
    <xf numFmtId="0" fontId="101" fillId="31" borderId="20" xfId="0" applyFont="1" applyFill="1" applyBorder="1" applyAlignment="1">
      <alignment horizontal="left"/>
    </xf>
    <xf numFmtId="0" fontId="102" fillId="31" borderId="20" xfId="0" applyFont="1" applyFill="1" applyBorder="1" applyAlignment="1">
      <alignment horizontal="left"/>
    </xf>
    <xf numFmtId="0" fontId="102" fillId="31" borderId="25" xfId="0" applyFont="1" applyFill="1" applyBorder="1" applyAlignment="1">
      <alignment horizontal="left"/>
    </xf>
    <xf numFmtId="0" fontId="7" fillId="0" borderId="31" xfId="0" applyFont="1" applyBorder="1"/>
    <xf numFmtId="0" fontId="7" fillId="25" borderId="46" xfId="0" applyFont="1" applyFill="1" applyBorder="1"/>
    <xf numFmtId="0" fontId="7" fillId="25" borderId="47" xfId="0" applyFont="1" applyFill="1" applyBorder="1"/>
    <xf numFmtId="0" fontId="7" fillId="25" borderId="29" xfId="0" applyFont="1" applyFill="1" applyBorder="1"/>
    <xf numFmtId="0" fontId="137" fillId="73" borderId="23" xfId="0" applyFont="1" applyFill="1" applyBorder="1" applyAlignment="1">
      <alignment horizontal="center"/>
    </xf>
    <xf numFmtId="0" fontId="27" fillId="27" borderId="26" xfId="0" applyFont="1" applyFill="1" applyBorder="1" applyAlignment="1">
      <alignment horizontal="center"/>
    </xf>
    <xf numFmtId="0" fontId="27" fillId="27" borderId="43" xfId="0" applyFont="1" applyFill="1" applyBorder="1" applyAlignment="1">
      <alignment horizontal="center"/>
    </xf>
    <xf numFmtId="0" fontId="101" fillId="31" borderId="47" xfId="0" applyFont="1" applyFill="1" applyBorder="1" applyAlignment="1">
      <alignment horizontal="center"/>
    </xf>
    <xf numFmtId="0" fontId="129" fillId="31" borderId="47" xfId="0" applyFont="1" applyFill="1" applyBorder="1" applyAlignment="1">
      <alignment horizontal="center"/>
    </xf>
    <xf numFmtId="0" fontId="101" fillId="31" borderId="100" xfId="0" applyFont="1" applyFill="1" applyBorder="1" applyAlignment="1">
      <alignment horizontal="center"/>
    </xf>
    <xf numFmtId="0" fontId="38" fillId="23" borderId="31" xfId="36" applyFont="1" applyFill="1" applyBorder="1" applyAlignment="1">
      <alignment horizontal="center"/>
    </xf>
    <xf numFmtId="164" fontId="39" fillId="42" borderId="56" xfId="0" applyNumberFormat="1" applyFont="1" applyFill="1" applyBorder="1" applyAlignment="1">
      <alignment horizontal="center"/>
    </xf>
    <xf numFmtId="164" fontId="165" fillId="22" borderId="55" xfId="0" applyNumberFormat="1" applyFont="1" applyFill="1" applyBorder="1" applyAlignment="1">
      <alignment horizontal="center"/>
    </xf>
    <xf numFmtId="1" fontId="160" fillId="22" borderId="55" xfId="0" applyNumberFormat="1" applyFont="1" applyFill="1" applyBorder="1" applyAlignment="1">
      <alignment horizontal="center"/>
    </xf>
    <xf numFmtId="2" fontId="131" fillId="23" borderId="56" xfId="0" applyNumberFormat="1" applyFont="1" applyFill="1" applyBorder="1"/>
    <xf numFmtId="1" fontId="7" fillId="26" borderId="163" xfId="0" applyNumberFormat="1" applyFont="1" applyFill="1" applyBorder="1"/>
    <xf numFmtId="0" fontId="127" fillId="73" borderId="24" xfId="0" applyFont="1" applyFill="1" applyBorder="1" applyAlignment="1">
      <alignment horizontal="center"/>
    </xf>
    <xf numFmtId="0" fontId="137" fillId="70" borderId="24" xfId="0" applyFont="1" applyFill="1" applyBorder="1" applyAlignment="1">
      <alignment horizontal="center"/>
    </xf>
    <xf numFmtId="0" fontId="127" fillId="42" borderId="28" xfId="0" applyFont="1" applyFill="1" applyBorder="1" applyAlignment="1">
      <alignment horizontal="center"/>
    </xf>
    <xf numFmtId="0" fontId="33" fillId="49" borderId="29" xfId="0" applyFont="1" applyFill="1" applyBorder="1" applyAlignment="1">
      <alignment horizontal="center"/>
    </xf>
    <xf numFmtId="0" fontId="34" fillId="0" borderId="55" xfId="0" applyFont="1" applyBorder="1" applyAlignment="1">
      <alignment horizontal="center"/>
    </xf>
    <xf numFmtId="2" fontId="97" fillId="21" borderId="63" xfId="36" applyNumberFormat="1" applyFont="1" applyFill="1" applyBorder="1"/>
    <xf numFmtId="2" fontId="93" fillId="21" borderId="90" xfId="36" applyNumberFormat="1" applyFont="1" applyFill="1" applyBorder="1"/>
    <xf numFmtId="2" fontId="161" fillId="21" borderId="57" xfId="36" applyNumberFormat="1" applyFont="1" applyFill="1" applyBorder="1"/>
    <xf numFmtId="2" fontId="132" fillId="23" borderId="57" xfId="36" applyNumberFormat="1" applyFont="1" applyFill="1" applyBorder="1"/>
    <xf numFmtId="0" fontId="42" fillId="73" borderId="103" xfId="0" applyFont="1" applyFill="1" applyBorder="1"/>
    <xf numFmtId="0" fontId="41" fillId="63" borderId="103" xfId="0" applyFont="1" applyFill="1" applyBorder="1"/>
    <xf numFmtId="0" fontId="41" fillId="42" borderId="103" xfId="0" applyFont="1" applyFill="1" applyBorder="1"/>
    <xf numFmtId="0" fontId="42" fillId="42" borderId="165" xfId="0" applyFont="1" applyFill="1" applyBorder="1"/>
    <xf numFmtId="0" fontId="48" fillId="49" borderId="31" xfId="0" applyFont="1" applyFill="1" applyBorder="1"/>
    <xf numFmtId="0" fontId="42" fillId="0" borderId="40" xfId="0" applyFont="1" applyBorder="1"/>
    <xf numFmtId="0" fontId="157" fillId="22" borderId="69" xfId="0" applyFont="1" applyFill="1" applyBorder="1" applyAlignment="1">
      <alignment horizontal="center"/>
    </xf>
    <xf numFmtId="2" fontId="47" fillId="21" borderId="69" xfId="36" applyNumberFormat="1" applyFont="1" applyFill="1" applyBorder="1"/>
    <xf numFmtId="0" fontId="142" fillId="22" borderId="81" xfId="0" applyFont="1" applyFill="1" applyBorder="1"/>
    <xf numFmtId="1" fontId="145" fillId="58" borderId="36" xfId="0" applyNumberFormat="1" applyFont="1" applyFill="1" applyBorder="1" applyAlignment="1">
      <alignment horizontal="center"/>
    </xf>
    <xf numFmtId="1" fontId="145" fillId="37" borderId="36" xfId="0" applyNumberFormat="1" applyFont="1" applyFill="1" applyBorder="1" applyAlignment="1">
      <alignment horizontal="center"/>
    </xf>
    <xf numFmtId="1" fontId="145" fillId="37" borderId="68" xfId="0" applyNumberFormat="1" applyFont="1" applyFill="1" applyBorder="1" applyAlignment="1">
      <alignment horizontal="center"/>
    </xf>
    <xf numFmtId="2" fontId="146" fillId="21" borderId="81" xfId="36" applyNumberFormat="1" applyFont="1" applyFill="1" applyBorder="1" applyAlignment="1">
      <alignment horizontal="center"/>
    </xf>
    <xf numFmtId="0" fontId="101" fillId="31" borderId="46" xfId="0" applyFont="1" applyFill="1" applyBorder="1" applyAlignment="1">
      <alignment horizontal="center"/>
    </xf>
    <xf numFmtId="0" fontId="144" fillId="22" borderId="69" xfId="0" applyFont="1" applyFill="1" applyBorder="1" applyAlignment="1">
      <alignment horizontal="center"/>
    </xf>
    <xf numFmtId="0" fontId="144" fillId="22" borderId="81" xfId="0" applyFont="1" applyFill="1" applyBorder="1" applyAlignment="1">
      <alignment horizontal="center"/>
    </xf>
    <xf numFmtId="0" fontId="82" fillId="0" borderId="63" xfId="0" applyFont="1" applyBorder="1" applyAlignment="1">
      <alignment horizontal="center"/>
    </xf>
    <xf numFmtId="0" fontId="82" fillId="0" borderId="39" xfId="0" applyFont="1" applyBorder="1" applyAlignment="1">
      <alignment horizontal="center"/>
    </xf>
    <xf numFmtId="0" fontId="202" fillId="31" borderId="34" xfId="0" applyFont="1" applyFill="1" applyBorder="1" applyAlignment="1">
      <alignment horizontal="left"/>
    </xf>
    <xf numFmtId="0" fontId="202" fillId="31" borderId="162" xfId="0" applyFont="1" applyFill="1" applyBorder="1" applyAlignment="1">
      <alignment horizontal="left"/>
    </xf>
    <xf numFmtId="0" fontId="202" fillId="31" borderId="164" xfId="0" applyFont="1" applyFill="1" applyBorder="1" applyAlignment="1">
      <alignment horizontal="left"/>
    </xf>
    <xf numFmtId="0" fontId="140" fillId="70" borderId="23" xfId="0" applyFont="1" applyFill="1" applyBorder="1" applyAlignment="1">
      <alignment horizontal="center"/>
    </xf>
    <xf numFmtId="0" fontId="127" fillId="70" borderId="102" xfId="0" applyFont="1" applyFill="1" applyBorder="1" applyAlignment="1">
      <alignment horizontal="center"/>
    </xf>
    <xf numFmtId="0" fontId="0" fillId="63" borderId="39" xfId="0" applyFill="1" applyBorder="1"/>
    <xf numFmtId="1" fontId="39" fillId="42" borderId="35" xfId="0" applyNumberFormat="1" applyFont="1" applyFill="1" applyBorder="1" applyAlignment="1">
      <alignment horizontal="center"/>
    </xf>
    <xf numFmtId="1" fontId="145" fillId="75" borderId="36" xfId="0" applyNumberFormat="1" applyFont="1" applyFill="1" applyBorder="1" applyAlignment="1">
      <alignment horizontal="center"/>
    </xf>
    <xf numFmtId="1" fontId="39" fillId="76" borderId="35" xfId="0" applyNumberFormat="1" applyFont="1" applyFill="1" applyBorder="1" applyAlignment="1">
      <alignment horizontal="center"/>
    </xf>
    <xf numFmtId="1" fontId="39" fillId="42" borderId="78" xfId="0" applyNumberFormat="1" applyFont="1" applyFill="1" applyBorder="1" applyAlignment="1">
      <alignment horizontal="center"/>
    </xf>
    <xf numFmtId="1" fontId="39" fillId="63" borderId="35" xfId="0" applyNumberFormat="1" applyFont="1" applyFill="1" applyBorder="1" applyAlignment="1">
      <alignment horizontal="center"/>
    </xf>
    <xf numFmtId="1" fontId="145" fillId="77" borderId="36" xfId="0" applyNumberFormat="1" applyFont="1" applyFill="1" applyBorder="1" applyAlignment="1">
      <alignment horizontal="center"/>
    </xf>
    <xf numFmtId="1" fontId="145" fillId="77" borderId="86" xfId="0" applyNumberFormat="1" applyFont="1" applyFill="1" applyBorder="1" applyAlignment="1">
      <alignment horizontal="center"/>
    </xf>
    <xf numFmtId="1" fontId="145" fillId="78" borderId="36" xfId="0" applyNumberFormat="1" applyFont="1" applyFill="1" applyBorder="1" applyAlignment="1">
      <alignment horizontal="center"/>
    </xf>
    <xf numFmtId="0" fontId="223" fillId="63" borderId="43" xfId="0" applyFont="1" applyFill="1" applyBorder="1" applyAlignment="1">
      <alignment horizontal="center"/>
    </xf>
    <xf numFmtId="0" fontId="140" fillId="63" borderId="2" xfId="24" applyFont="1" applyFill="1" applyBorder="1" applyAlignment="1">
      <alignment horizontal="center"/>
    </xf>
    <xf numFmtId="0" fontId="137" fillId="70" borderId="2" xfId="24" applyFont="1" applyFill="1" applyBorder="1" applyAlignment="1">
      <alignment horizontal="center"/>
    </xf>
    <xf numFmtId="0" fontId="53" fillId="0" borderId="14" xfId="24" applyFont="1" applyBorder="1"/>
    <xf numFmtId="0" fontId="53" fillId="22" borderId="9" xfId="24" applyFont="1" applyFill="1" applyBorder="1"/>
    <xf numFmtId="0" fontId="53" fillId="22" borderId="56" xfId="24" applyFont="1" applyFill="1" applyBorder="1"/>
    <xf numFmtId="0" fontId="23" fillId="23" borderId="35" xfId="0" applyFont="1" applyFill="1" applyBorder="1" applyAlignment="1">
      <alignment horizontal="left"/>
    </xf>
    <xf numFmtId="0" fontId="117" fillId="0" borderId="166" xfId="0" applyFont="1" applyBorder="1"/>
    <xf numFmtId="0" fontId="23" fillId="23" borderId="78" xfId="0" applyFont="1" applyFill="1" applyBorder="1" applyAlignment="1">
      <alignment horizontal="left"/>
    </xf>
    <xf numFmtId="0" fontId="117" fillId="0" borderId="69" xfId="0" applyFont="1" applyBorder="1"/>
    <xf numFmtId="0" fontId="23" fillId="23" borderId="75" xfId="0" applyFont="1" applyFill="1" applyBorder="1" applyAlignment="1">
      <alignment horizontal="left"/>
    </xf>
    <xf numFmtId="0" fontId="5" fillId="0" borderId="81" xfId="0" applyFont="1" applyBorder="1"/>
    <xf numFmtId="0" fontId="5" fillId="0" borderId="86" xfId="0" applyFont="1" applyBorder="1"/>
    <xf numFmtId="0" fontId="5" fillId="0" borderId="36" xfId="0" applyFont="1" applyBorder="1"/>
    <xf numFmtId="0" fontId="5" fillId="0" borderId="68" xfId="0" applyFont="1" applyBorder="1"/>
    <xf numFmtId="0" fontId="5" fillId="0" borderId="167" xfId="0" applyFont="1" applyBorder="1" applyAlignment="1">
      <alignment horizontal="center"/>
    </xf>
    <xf numFmtId="0" fontId="258" fillId="68" borderId="80" xfId="0" applyFont="1" applyFill="1" applyBorder="1" applyAlignment="1">
      <alignment horizontal="center" vertical="center" wrapText="1"/>
    </xf>
    <xf numFmtId="0" fontId="173" fillId="0" borderId="77" xfId="0" applyFont="1" applyBorder="1" applyAlignment="1">
      <alignment horizontal="left"/>
    </xf>
    <xf numFmtId="0" fontId="100" fillId="0" borderId="54" xfId="0" applyFont="1" applyBorder="1" applyAlignment="1">
      <alignment horizontal="left"/>
    </xf>
    <xf numFmtId="0" fontId="172" fillId="0" borderId="74" xfId="0" applyFont="1" applyBorder="1" applyAlignment="1">
      <alignment horizontal="left"/>
    </xf>
    <xf numFmtId="2" fontId="278" fillId="66" borderId="147" xfId="0" applyNumberFormat="1" applyFont="1" applyFill="1" applyBorder="1" applyAlignment="1">
      <alignment horizontal="right"/>
    </xf>
    <xf numFmtId="2" fontId="280" fillId="67" borderId="147" xfId="0" applyNumberFormat="1" applyFont="1" applyFill="1" applyBorder="1" applyAlignment="1">
      <alignment horizontal="right"/>
    </xf>
    <xf numFmtId="2" fontId="122" fillId="0" borderId="128" xfId="0" applyNumberFormat="1" applyFont="1" applyBorder="1" applyAlignment="1">
      <alignment horizontal="right"/>
    </xf>
    <xf numFmtId="0" fontId="126" fillId="70" borderId="23" xfId="24" applyFont="1" applyFill="1" applyBorder="1" applyAlignment="1">
      <alignment horizontal="center"/>
    </xf>
    <xf numFmtId="0" fontId="127" fillId="70" borderId="24" xfId="24" applyFont="1" applyFill="1" applyBorder="1" applyAlignment="1">
      <alignment horizontal="center"/>
    </xf>
    <xf numFmtId="1" fontId="39" fillId="79" borderId="75" xfId="0" applyNumberFormat="1" applyFont="1" applyFill="1" applyBorder="1" applyAlignment="1">
      <alignment horizontal="center"/>
    </xf>
    <xf numFmtId="0" fontId="286" fillId="63" borderId="32" xfId="24" applyFont="1" applyFill="1" applyBorder="1" applyAlignment="1">
      <alignment horizontal="center"/>
    </xf>
    <xf numFmtId="0" fontId="9" fillId="22" borderId="79" xfId="36" applyFont="1" applyFill="1" applyBorder="1" applyAlignment="1">
      <alignment horizontal="center"/>
    </xf>
    <xf numFmtId="0" fontId="10" fillId="22" borderId="80" xfId="0" applyFont="1" applyFill="1" applyBorder="1" applyAlignment="1">
      <alignment horizontal="center"/>
    </xf>
    <xf numFmtId="0" fontId="12" fillId="22" borderId="31" xfId="0" applyFont="1" applyFill="1" applyBorder="1" applyAlignment="1">
      <alignment horizontal="center"/>
    </xf>
    <xf numFmtId="0" fontId="82" fillId="46" borderId="31" xfId="0" applyFont="1" applyFill="1" applyBorder="1"/>
    <xf numFmtId="0" fontId="289" fillId="64" borderId="31" xfId="0" applyFont="1" applyFill="1" applyBorder="1" applyAlignment="1">
      <alignment horizontal="center"/>
    </xf>
    <xf numFmtId="0" fontId="32" fillId="46" borderId="31" xfId="0" applyFont="1" applyFill="1" applyBorder="1" applyAlignment="1">
      <alignment horizontal="center"/>
    </xf>
    <xf numFmtId="0" fontId="82" fillId="46" borderId="31" xfId="0" applyFont="1" applyFill="1" applyBorder="1" applyAlignment="1">
      <alignment horizontal="center"/>
    </xf>
    <xf numFmtId="164" fontId="196" fillId="42" borderId="96" xfId="0" applyNumberFormat="1" applyFont="1" applyFill="1" applyBorder="1" applyAlignment="1">
      <alignment horizontal="center"/>
    </xf>
    <xf numFmtId="0" fontId="0" fillId="37" borderId="96" xfId="0" applyFill="1" applyBorder="1"/>
    <xf numFmtId="0" fontId="28" fillId="42" borderId="48" xfId="0" applyFont="1" applyFill="1" applyBorder="1" applyAlignment="1">
      <alignment horizontal="center"/>
    </xf>
    <xf numFmtId="0" fontId="0" fillId="37" borderId="48" xfId="0" applyFill="1" applyBorder="1"/>
    <xf numFmtId="0" fontId="28" fillId="38" borderId="48" xfId="0" applyFont="1" applyFill="1" applyBorder="1" applyAlignment="1">
      <alignment horizontal="center"/>
    </xf>
    <xf numFmtId="0" fontId="28" fillId="42" borderId="125" xfId="0" applyFont="1" applyFill="1" applyBorder="1" applyAlignment="1">
      <alignment horizontal="center"/>
    </xf>
    <xf numFmtId="0" fontId="0" fillId="37" borderId="125" xfId="0" applyFill="1" applyBorder="1"/>
    <xf numFmtId="1" fontId="82" fillId="46" borderId="96" xfId="0" applyNumberFormat="1" applyFont="1" applyFill="1" applyBorder="1" applyAlignment="1">
      <alignment horizontal="center"/>
    </xf>
    <xf numFmtId="0" fontId="7" fillId="23" borderId="38" xfId="0" applyFont="1" applyFill="1" applyBorder="1"/>
    <xf numFmtId="0" fontId="7" fillId="23" borderId="77" xfId="0" applyFont="1" applyFill="1" applyBorder="1"/>
    <xf numFmtId="0" fontId="7" fillId="23" borderId="54" xfId="0" applyFont="1" applyFill="1" applyBorder="1"/>
    <xf numFmtId="0" fontId="8" fillId="0" borderId="84" xfId="36" applyFont="1" applyBorder="1"/>
    <xf numFmtId="0" fontId="8" fillId="0" borderId="31" xfId="36" applyFont="1" applyBorder="1"/>
    <xf numFmtId="0" fontId="288" fillId="80" borderId="31" xfId="36" applyFont="1" applyFill="1" applyBorder="1" applyAlignment="1">
      <alignment horizontal="center"/>
    </xf>
    <xf numFmtId="0" fontId="100" fillId="0" borderId="96" xfId="0" applyFont="1" applyBorder="1" applyAlignment="1">
      <alignment horizontal="left"/>
    </xf>
    <xf numFmtId="0" fontId="100" fillId="0" borderId="48" xfId="0" applyFont="1" applyBorder="1" applyAlignment="1">
      <alignment horizontal="left"/>
    </xf>
    <xf numFmtId="0" fontId="114" fillId="0" borderId="48" xfId="0" applyFont="1" applyBorder="1" applyAlignment="1">
      <alignment horizontal="left"/>
    </xf>
    <xf numFmtId="0" fontId="100" fillId="0" borderId="125" xfId="0" applyFont="1" applyBorder="1" applyAlignment="1">
      <alignment horizontal="left"/>
    </xf>
    <xf numFmtId="164" fontId="123" fillId="61" borderId="143" xfId="0" applyNumberFormat="1" applyFont="1" applyFill="1" applyBorder="1" applyAlignment="1">
      <alignment horizontal="center"/>
    </xf>
    <xf numFmtId="0" fontId="124" fillId="62" borderId="54" xfId="0" applyFont="1" applyFill="1" applyBorder="1" applyAlignment="1">
      <alignment horizontal="center"/>
    </xf>
    <xf numFmtId="0" fontId="225" fillId="62" borderId="54" xfId="0" applyFont="1" applyFill="1" applyBorder="1" applyAlignment="1">
      <alignment horizontal="center"/>
    </xf>
    <xf numFmtId="0" fontId="124" fillId="62" borderId="171" xfId="0" applyFont="1" applyFill="1" applyBorder="1" applyAlignment="1">
      <alignment horizontal="center"/>
    </xf>
    <xf numFmtId="2" fontId="7" fillId="50" borderId="39" xfId="0" applyNumberFormat="1" applyFont="1" applyFill="1" applyBorder="1" applyAlignment="1">
      <alignment horizontal="center"/>
    </xf>
    <xf numFmtId="0" fontId="136" fillId="22" borderId="31" xfId="0" applyFont="1" applyFill="1" applyBorder="1"/>
    <xf numFmtId="1" fontId="149" fillId="37" borderId="96" xfId="24" applyNumberFormat="1" applyFont="1" applyFill="1" applyBorder="1" applyAlignment="1">
      <alignment horizontal="center"/>
    </xf>
    <xf numFmtId="1" fontId="149" fillId="37" borderId="48" xfId="24" applyNumberFormat="1" applyFont="1" applyFill="1" applyBorder="1" applyAlignment="1">
      <alignment horizontal="center"/>
    </xf>
    <xf numFmtId="1" fontId="149" fillId="37" borderId="29" xfId="24" applyNumberFormat="1" applyFont="1" applyFill="1" applyBorder="1" applyAlignment="1">
      <alignment horizontal="center"/>
    </xf>
    <xf numFmtId="1" fontId="149" fillId="37" borderId="92" xfId="24" applyNumberFormat="1" applyFont="1" applyFill="1" applyBorder="1" applyAlignment="1">
      <alignment horizontal="center"/>
    </xf>
    <xf numFmtId="2" fontId="136" fillId="0" borderId="31" xfId="0" applyNumberFormat="1" applyFont="1" applyBorder="1" applyAlignment="1">
      <alignment horizontal="center"/>
    </xf>
    <xf numFmtId="0" fontId="290" fillId="0" borderId="19" xfId="0" applyFont="1" applyBorder="1"/>
    <xf numFmtId="0" fontId="137" fillId="63" borderId="2" xfId="0" applyFont="1" applyFill="1" applyBorder="1" applyAlignment="1">
      <alignment horizontal="center"/>
    </xf>
    <xf numFmtId="1" fontId="148" fillId="46" borderId="96" xfId="0" applyNumberFormat="1" applyFont="1" applyFill="1" applyBorder="1" applyAlignment="1">
      <alignment horizontal="right"/>
    </xf>
    <xf numFmtId="0" fontId="224" fillId="63" borderId="32" xfId="24" applyFont="1" applyFill="1" applyBorder="1" applyAlignment="1">
      <alignment horizontal="center"/>
    </xf>
    <xf numFmtId="0" fontId="221" fillId="63" borderId="32" xfId="24" applyFont="1" applyFill="1" applyBorder="1" applyAlignment="1">
      <alignment horizontal="center"/>
    </xf>
    <xf numFmtId="0" fontId="215" fillId="63" borderId="101" xfId="24" applyFont="1" applyFill="1" applyBorder="1" applyAlignment="1">
      <alignment horizontal="center"/>
    </xf>
    <xf numFmtId="0" fontId="137" fillId="42" borderId="2" xfId="24" applyFont="1" applyFill="1" applyBorder="1" applyAlignment="1">
      <alignment horizontal="center"/>
    </xf>
    <xf numFmtId="0" fontId="32" fillId="73" borderId="26" xfId="0" applyFont="1" applyFill="1" applyBorder="1" applyAlignment="1">
      <alignment horizontal="center"/>
    </xf>
    <xf numFmtId="0" fontId="32" fillId="73" borderId="27" xfId="0" applyFont="1" applyFill="1" applyBorder="1" applyAlignment="1">
      <alignment horizontal="center"/>
    </xf>
    <xf numFmtId="0" fontId="32" fillId="71" borderId="27" xfId="0" applyFont="1" applyFill="1" applyBorder="1" applyAlignment="1">
      <alignment horizontal="center"/>
    </xf>
    <xf numFmtId="0" fontId="32" fillId="73" borderId="28" xfId="0" applyFont="1" applyFill="1" applyBorder="1" applyAlignment="1">
      <alignment horizontal="center"/>
    </xf>
    <xf numFmtId="0" fontId="32" fillId="73" borderId="32" xfId="0" applyFont="1" applyFill="1" applyBorder="1" applyAlignment="1">
      <alignment horizontal="center"/>
    </xf>
    <xf numFmtId="0" fontId="32" fillId="73" borderId="43" xfId="0" applyFont="1" applyFill="1" applyBorder="1" applyAlignment="1">
      <alignment horizontal="center"/>
    </xf>
    <xf numFmtId="0" fontId="127" fillId="73" borderId="26" xfId="0" applyFont="1" applyFill="1" applyBorder="1" applyAlignment="1">
      <alignment horizontal="center"/>
    </xf>
    <xf numFmtId="0" fontId="127" fillId="73" borderId="27" xfId="0" applyFont="1" applyFill="1" applyBorder="1" applyAlignment="1">
      <alignment horizontal="center"/>
    </xf>
    <xf numFmtId="0" fontId="127" fillId="73" borderId="28" xfId="0" applyFont="1" applyFill="1" applyBorder="1" applyAlignment="1">
      <alignment horizontal="center"/>
    </xf>
    <xf numFmtId="0" fontId="41" fillId="73" borderId="165" xfId="0" applyFont="1" applyFill="1" applyBorder="1"/>
    <xf numFmtId="0" fontId="213" fillId="70" borderId="2" xfId="0" applyFont="1" applyFill="1" applyBorder="1" applyAlignment="1">
      <alignment horizontal="center"/>
    </xf>
    <xf numFmtId="0" fontId="140" fillId="70" borderId="2" xfId="0" applyFont="1" applyFill="1" applyBorder="1" applyAlignment="1">
      <alignment horizontal="center"/>
    </xf>
    <xf numFmtId="0" fontId="127" fillId="70" borderId="24" xfId="0" applyFont="1" applyFill="1" applyBorder="1" applyAlignment="1">
      <alignment horizontal="center"/>
    </xf>
    <xf numFmtId="0" fontId="138" fillId="63" borderId="103" xfId="0" applyFont="1" applyFill="1" applyBorder="1"/>
    <xf numFmtId="164" fontId="196" fillId="63" borderId="18" xfId="0" applyNumberFormat="1" applyFont="1" applyFill="1" applyBorder="1" applyAlignment="1">
      <alignment horizontal="center"/>
    </xf>
    <xf numFmtId="164" fontId="196" fillId="63" borderId="26" xfId="0" applyNumberFormat="1" applyFont="1" applyFill="1" applyBorder="1" applyAlignment="1">
      <alignment horizontal="center"/>
    </xf>
    <xf numFmtId="164" fontId="29" fillId="63" borderId="46" xfId="0" applyNumberFormat="1" applyFont="1" applyFill="1" applyBorder="1" applyAlignment="1">
      <alignment horizontal="center"/>
    </xf>
    <xf numFmtId="0" fontId="142" fillId="79" borderId="46" xfId="0" applyFont="1" applyFill="1" applyBorder="1" applyAlignment="1">
      <alignment horizontal="center"/>
    </xf>
    <xf numFmtId="0" fontId="25" fillId="0" borderId="172" xfId="0" applyFont="1" applyBorder="1" applyAlignment="1">
      <alignment horizontal="center"/>
    </xf>
    <xf numFmtId="0" fontId="34" fillId="0" borderId="67" xfId="0" applyFont="1" applyBorder="1" applyAlignment="1">
      <alignment horizontal="center"/>
    </xf>
    <xf numFmtId="0" fontId="16" fillId="0" borderId="120" xfId="0" applyFont="1" applyBorder="1"/>
    <xf numFmtId="0" fontId="34" fillId="38" borderId="67" xfId="0" applyFont="1" applyFill="1" applyBorder="1" applyAlignment="1">
      <alignment horizontal="center"/>
    </xf>
    <xf numFmtId="0" fontId="34" fillId="0" borderId="37" xfId="0" applyFont="1" applyBorder="1" applyAlignment="1">
      <alignment horizontal="center"/>
    </xf>
    <xf numFmtId="0" fontId="34" fillId="0" borderId="107" xfId="0" applyFont="1" applyBorder="1" applyAlignment="1">
      <alignment horizontal="center"/>
    </xf>
    <xf numFmtId="0" fontId="42" fillId="0" borderId="38" xfId="0" applyFont="1" applyBorder="1"/>
    <xf numFmtId="0" fontId="0" fillId="0" borderId="48" xfId="0" applyBorder="1" applyAlignment="1">
      <alignment horizontal="center"/>
    </xf>
    <xf numFmtId="0" fontId="0" fillId="81" borderId="48" xfId="0" applyFill="1" applyBorder="1" applyAlignment="1">
      <alignment horizontal="center"/>
    </xf>
    <xf numFmtId="0" fontId="0" fillId="46" borderId="96" xfId="0" applyFill="1" applyBorder="1" applyAlignment="1">
      <alignment horizontal="center"/>
    </xf>
    <xf numFmtId="0" fontId="0" fillId="0" borderId="31" xfId="0" applyBorder="1" applyAlignment="1">
      <alignment horizontal="center"/>
    </xf>
    <xf numFmtId="0" fontId="0" fillId="81" borderId="92" xfId="0" applyFill="1" applyBorder="1" applyAlignment="1">
      <alignment horizontal="center"/>
    </xf>
    <xf numFmtId="0" fontId="36" fillId="63" borderId="9" xfId="0" applyFont="1" applyFill="1" applyBorder="1" applyAlignment="1">
      <alignment horizontal="center"/>
    </xf>
    <xf numFmtId="0" fontId="74" fillId="22" borderId="38" xfId="0" applyFont="1" applyFill="1" applyBorder="1" applyAlignment="1">
      <alignment horizontal="center"/>
    </xf>
    <xf numFmtId="0" fontId="74" fillId="22" borderId="31" xfId="0" applyFont="1" applyFill="1" applyBorder="1" applyAlignment="1">
      <alignment horizontal="center"/>
    </xf>
    <xf numFmtId="164" fontId="123" fillId="61" borderId="77" xfId="0" applyNumberFormat="1" applyFont="1" applyFill="1" applyBorder="1" applyAlignment="1">
      <alignment horizontal="center"/>
    </xf>
    <xf numFmtId="1" fontId="149" fillId="37" borderId="132" xfId="24" applyNumberFormat="1" applyFont="1" applyFill="1" applyBorder="1" applyAlignment="1">
      <alignment horizontal="center"/>
    </xf>
    <xf numFmtId="0" fontId="291" fillId="63" borderId="2" xfId="24" applyFont="1" applyFill="1" applyBorder="1" applyAlignment="1">
      <alignment horizontal="center"/>
    </xf>
    <xf numFmtId="0" fontId="34" fillId="42" borderId="8" xfId="0" applyFont="1" applyFill="1" applyBorder="1" applyAlignment="1">
      <alignment horizontal="center"/>
    </xf>
    <xf numFmtId="0" fontId="34" fillId="63" borderId="8" xfId="0" applyFont="1" applyFill="1" applyBorder="1" applyAlignment="1">
      <alignment horizontal="center"/>
    </xf>
    <xf numFmtId="0" fontId="34" fillId="42" borderId="55" xfId="0" applyFont="1" applyFill="1" applyBorder="1" applyAlignment="1">
      <alignment horizontal="center"/>
    </xf>
    <xf numFmtId="2" fontId="19" fillId="23" borderId="64" xfId="0" applyNumberFormat="1" applyFont="1" applyFill="1" applyBorder="1" applyAlignment="1">
      <alignment horizontal="center"/>
    </xf>
    <xf numFmtId="164" fontId="122" fillId="61" borderId="78" xfId="0" applyNumberFormat="1" applyFont="1" applyFill="1" applyBorder="1" applyAlignment="1">
      <alignment horizontal="right"/>
    </xf>
    <xf numFmtId="0" fontId="123" fillId="42" borderId="86" xfId="0" applyFont="1" applyFill="1" applyBorder="1" applyAlignment="1">
      <alignment horizontal="right"/>
    </xf>
    <xf numFmtId="164" fontId="122" fillId="61" borderId="35" xfId="0" applyNumberFormat="1" applyFont="1" applyFill="1" applyBorder="1" applyAlignment="1">
      <alignment horizontal="right"/>
    </xf>
    <xf numFmtId="0" fontId="123" fillId="42" borderId="36" xfId="0" applyFont="1" applyFill="1" applyBorder="1" applyAlignment="1">
      <alignment horizontal="right"/>
    </xf>
    <xf numFmtId="0" fontId="123" fillId="38" borderId="36" xfId="0" applyFont="1" applyFill="1" applyBorder="1" applyAlignment="1">
      <alignment horizontal="right"/>
    </xf>
    <xf numFmtId="164" fontId="122" fillId="61" borderId="35" xfId="0" quotePrefix="1" applyNumberFormat="1" applyFont="1" applyFill="1" applyBorder="1" applyAlignment="1">
      <alignment horizontal="right"/>
    </xf>
    <xf numFmtId="164" fontId="122" fillId="46" borderId="35" xfId="0" applyNumberFormat="1" applyFont="1" applyFill="1" applyBorder="1" applyAlignment="1">
      <alignment horizontal="right"/>
    </xf>
    <xf numFmtId="0" fontId="123" fillId="63" borderId="36" xfId="0" applyFont="1" applyFill="1" applyBorder="1" applyAlignment="1">
      <alignment horizontal="right"/>
    </xf>
    <xf numFmtId="0" fontId="297" fillId="0" borderId="72" xfId="0" applyFont="1" applyBorder="1"/>
    <xf numFmtId="0" fontId="82" fillId="0" borderId="87" xfId="0" applyFont="1" applyBorder="1"/>
    <xf numFmtId="0" fontId="7" fillId="64" borderId="145" xfId="0" applyFont="1" applyFill="1" applyBorder="1"/>
    <xf numFmtId="0" fontId="293" fillId="46" borderId="101" xfId="0" applyFont="1" applyFill="1" applyBorder="1" applyAlignment="1">
      <alignment horizontal="left"/>
    </xf>
    <xf numFmtId="0" fontId="143" fillId="46" borderId="101" xfId="0" applyFont="1" applyFill="1" applyBorder="1"/>
    <xf numFmtId="0" fontId="0" fillId="46" borderId="101" xfId="0" applyFill="1" applyBorder="1"/>
    <xf numFmtId="0" fontId="0" fillId="46" borderId="174" xfId="0" applyFill="1" applyBorder="1"/>
    <xf numFmtId="0" fontId="0" fillId="0" borderId="86" xfId="0" applyBorder="1"/>
    <xf numFmtId="0" fontId="0" fillId="0" borderId="36" xfId="0" applyBorder="1"/>
    <xf numFmtId="0" fontId="0" fillId="0" borderId="72" xfId="0" applyBorder="1"/>
    <xf numFmtId="0" fontId="0" fillId="0" borderId="87" xfId="0" applyBorder="1"/>
    <xf numFmtId="0" fontId="7" fillId="25" borderId="128" xfId="0" applyFont="1" applyFill="1" applyBorder="1"/>
    <xf numFmtId="0" fontId="297" fillId="0" borderId="175" xfId="0" applyFont="1" applyBorder="1"/>
    <xf numFmtId="0" fontId="82" fillId="0" borderId="167" xfId="0" applyFont="1" applyBorder="1"/>
    <xf numFmtId="0" fontId="0" fillId="0" borderId="176" xfId="0" applyBorder="1"/>
    <xf numFmtId="0" fontId="7" fillId="23" borderId="143" xfId="0" applyFont="1" applyFill="1" applyBorder="1"/>
    <xf numFmtId="0" fontId="7" fillId="23" borderId="107" xfId="0" applyFont="1" applyFill="1" applyBorder="1"/>
    <xf numFmtId="0" fontId="7" fillId="23" borderId="176" xfId="0" applyFont="1" applyFill="1" applyBorder="1"/>
    <xf numFmtId="0" fontId="296" fillId="0" borderId="138" xfId="0" applyFont="1" applyBorder="1"/>
    <xf numFmtId="0" fontId="292" fillId="0" borderId="31" xfId="0" applyFont="1" applyBorder="1"/>
    <xf numFmtId="0" fontId="293" fillId="0" borderId="96" xfId="0" applyFont="1" applyBorder="1" applyAlignment="1">
      <alignment horizontal="left"/>
    </xf>
    <xf numFmtId="0" fontId="293" fillId="0" borderId="48" xfId="0" applyFont="1" applyBorder="1" applyAlignment="1">
      <alignment horizontal="left"/>
    </xf>
    <xf numFmtId="0" fontId="294" fillId="0" borderId="48" xfId="0" applyFont="1" applyBorder="1" applyAlignment="1">
      <alignment horizontal="left"/>
    </xf>
    <xf numFmtId="0" fontId="293" fillId="0" borderId="125" xfId="0" applyFont="1" applyBorder="1" applyAlignment="1">
      <alignment horizontal="left"/>
    </xf>
    <xf numFmtId="0" fontId="0" fillId="0" borderId="53" xfId="0" applyBorder="1"/>
    <xf numFmtId="0" fontId="156" fillId="31" borderId="70" xfId="0" applyFont="1" applyFill="1" applyBorder="1" applyAlignment="1">
      <alignment horizontal="left"/>
    </xf>
    <xf numFmtId="0" fontId="101" fillId="31" borderId="47" xfId="0" applyFont="1" applyFill="1" applyBorder="1" applyAlignment="1">
      <alignment horizontal="left"/>
    </xf>
    <xf numFmtId="0" fontId="102" fillId="31" borderId="47" xfId="0" applyFont="1" applyFill="1" applyBorder="1" applyAlignment="1">
      <alignment horizontal="left"/>
    </xf>
    <xf numFmtId="0" fontId="102" fillId="31" borderId="177" xfId="0" applyFont="1" applyFill="1" applyBorder="1" applyAlignment="1">
      <alignment horizontal="left"/>
    </xf>
    <xf numFmtId="0" fontId="296" fillId="0" borderId="178" xfId="0" applyFont="1" applyBorder="1"/>
    <xf numFmtId="0" fontId="295" fillId="0" borderId="0" xfId="0" applyFont="1"/>
    <xf numFmtId="0" fontId="295" fillId="0" borderId="53" xfId="0" applyFont="1" applyBorder="1"/>
    <xf numFmtId="0" fontId="143" fillId="0" borderId="0" xfId="0" applyFont="1"/>
    <xf numFmtId="0" fontId="299" fillId="0" borderId="0" xfId="0" applyFont="1"/>
    <xf numFmtId="0" fontId="301" fillId="0" borderId="0" xfId="0" applyFont="1"/>
    <xf numFmtId="0" fontId="190" fillId="0" borderId="0" xfId="0" applyFont="1"/>
    <xf numFmtId="0" fontId="26" fillId="0" borderId="0" xfId="0" applyFont="1"/>
    <xf numFmtId="0" fontId="304" fillId="0" borderId="0" xfId="0" applyFont="1"/>
    <xf numFmtId="0" fontId="113" fillId="0" borderId="36" xfId="0" applyFont="1" applyBorder="1"/>
    <xf numFmtId="0" fontId="306" fillId="0" borderId="0" xfId="0" applyFont="1"/>
    <xf numFmtId="0" fontId="308" fillId="0" borderId="0" xfId="0" applyFont="1"/>
    <xf numFmtId="0" fontId="300" fillId="0" borderId="0" xfId="0" applyFont="1"/>
    <xf numFmtId="0" fontId="309" fillId="0" borderId="0" xfId="0" applyFont="1"/>
    <xf numFmtId="0" fontId="219" fillId="0" borderId="0" xfId="0" applyFont="1"/>
    <xf numFmtId="0" fontId="310" fillId="0" borderId="0" xfId="0" applyFont="1"/>
    <xf numFmtId="0" fontId="311" fillId="0" borderId="0" xfId="0" applyFont="1" applyAlignment="1">
      <alignment vertical="center"/>
    </xf>
    <xf numFmtId="0" fontId="305" fillId="0" borderId="0" xfId="0" applyFont="1"/>
    <xf numFmtId="0" fontId="312" fillId="0" borderId="0" xfId="0" applyFont="1"/>
    <xf numFmtId="0" fontId="313" fillId="0" borderId="53" xfId="0" applyFont="1" applyBorder="1"/>
    <xf numFmtId="0" fontId="314" fillId="0" borderId="0" xfId="0" applyFont="1" applyAlignment="1">
      <alignment vertical="center"/>
    </xf>
    <xf numFmtId="0" fontId="190" fillId="0" borderId="53" xfId="0" applyFont="1" applyBorder="1"/>
    <xf numFmtId="0" fontId="317" fillId="0" borderId="0" xfId="0" applyFont="1"/>
    <xf numFmtId="0" fontId="193" fillId="33" borderId="39" xfId="0" applyFont="1" applyFill="1" applyBorder="1"/>
    <xf numFmtId="0" fontId="298" fillId="37" borderId="173" xfId="0" applyFont="1" applyFill="1" applyBorder="1" applyAlignment="1">
      <alignment horizontal="center"/>
    </xf>
    <xf numFmtId="0" fontId="298" fillId="37" borderId="94" xfId="0" applyFont="1" applyFill="1" applyBorder="1" applyAlignment="1">
      <alignment horizontal="center"/>
    </xf>
    <xf numFmtId="0" fontId="298" fillId="37" borderId="140" xfId="0" applyFont="1" applyFill="1" applyBorder="1" applyAlignment="1">
      <alignment horizontal="center"/>
    </xf>
    <xf numFmtId="0" fontId="298" fillId="37" borderId="168" xfId="0" applyFont="1" applyFill="1" applyBorder="1" applyAlignment="1">
      <alignment horizontal="center"/>
    </xf>
    <xf numFmtId="0" fontId="299" fillId="0" borderId="37" xfId="0" applyFont="1" applyBorder="1" applyAlignment="1">
      <alignment horizontal="left"/>
    </xf>
    <xf numFmtId="0" fontId="299" fillId="0" borderId="0" xfId="0" applyFont="1" applyAlignment="1">
      <alignment horizontal="left"/>
    </xf>
    <xf numFmtId="0" fontId="147" fillId="0" borderId="0" xfId="0" applyFont="1" applyAlignment="1">
      <alignment horizontal="center"/>
    </xf>
    <xf numFmtId="0" fontId="5" fillId="0" borderId="0" xfId="0" applyFont="1" applyAlignment="1">
      <alignment horizontal="center"/>
    </xf>
    <xf numFmtId="0" fontId="38" fillId="23" borderId="39" xfId="36" applyFont="1" applyFill="1" applyBorder="1" applyAlignment="1">
      <alignment horizontal="center"/>
    </xf>
    <xf numFmtId="0" fontId="38" fillId="23" borderId="57" xfId="36" applyFont="1" applyFill="1" applyBorder="1" applyAlignment="1">
      <alignment horizontal="center"/>
    </xf>
    <xf numFmtId="1" fontId="7" fillId="23" borderId="62" xfId="0" applyNumberFormat="1" applyFont="1" applyFill="1" applyBorder="1" applyAlignment="1">
      <alignment horizontal="center"/>
    </xf>
    <xf numFmtId="1" fontId="7" fillId="23" borderId="66" xfId="0" applyNumberFormat="1" applyFont="1" applyFill="1" applyBorder="1" applyAlignment="1">
      <alignment horizontal="center"/>
    </xf>
    <xf numFmtId="0" fontId="6" fillId="0" borderId="55" xfId="0" applyFont="1" applyBorder="1" applyAlignment="1">
      <alignment horizontal="center"/>
    </xf>
    <xf numFmtId="0" fontId="6" fillId="0" borderId="109" xfId="0" applyFont="1" applyBorder="1" applyAlignment="1">
      <alignment horizontal="center"/>
    </xf>
    <xf numFmtId="0" fontId="7" fillId="0" borderId="14" xfId="0" applyFont="1" applyBorder="1" applyAlignment="1">
      <alignment horizontal="center"/>
    </xf>
    <xf numFmtId="0" fontId="7" fillId="0" borderId="61" xfId="0" applyFont="1" applyBorder="1" applyAlignment="1">
      <alignment horizontal="center"/>
    </xf>
    <xf numFmtId="0" fontId="9" fillId="22" borderId="5" xfId="36" applyFont="1" applyFill="1" applyBorder="1" applyAlignment="1">
      <alignment horizontal="center"/>
    </xf>
    <xf numFmtId="0" fontId="9" fillId="22" borderId="61" xfId="36" applyFont="1" applyFill="1" applyBorder="1" applyAlignment="1">
      <alignment horizontal="center"/>
    </xf>
    <xf numFmtId="0" fontId="15" fillId="22" borderId="110" xfId="0" applyFont="1" applyFill="1" applyBorder="1" applyAlignment="1">
      <alignment horizontal="center"/>
    </xf>
    <xf numFmtId="0" fontId="15" fillId="22" borderId="111" xfId="0" applyFont="1" applyFill="1" applyBorder="1" applyAlignment="1">
      <alignment horizontal="center"/>
    </xf>
    <xf numFmtId="0" fontId="0" fillId="0" borderId="4" xfId="0" applyBorder="1" applyAlignment="1">
      <alignment horizontal="center"/>
    </xf>
    <xf numFmtId="0" fontId="0" fillId="0" borderId="61" xfId="0" applyBorder="1" applyAlignment="1">
      <alignment horizontal="center"/>
    </xf>
    <xf numFmtId="0" fontId="23" fillId="23" borderId="112" xfId="0" applyFont="1" applyFill="1" applyBorder="1" applyAlignment="1">
      <alignment horizontal="center"/>
    </xf>
    <xf numFmtId="0" fontId="23" fillId="23" borderId="113" xfId="0" applyFont="1" applyFill="1" applyBorder="1" applyAlignment="1">
      <alignment horizontal="center"/>
    </xf>
    <xf numFmtId="0" fontId="152" fillId="23" borderId="64" xfId="36" applyFont="1" applyFill="1" applyBorder="1" applyAlignment="1">
      <alignment horizontal="center"/>
    </xf>
    <xf numFmtId="1" fontId="7" fillId="23" borderId="38" xfId="0" applyNumberFormat="1" applyFont="1" applyFill="1" applyBorder="1" applyAlignment="1">
      <alignment horizontal="center"/>
    </xf>
    <xf numFmtId="0" fontId="198" fillId="0" borderId="55" xfId="0" applyFont="1" applyBorder="1" applyAlignment="1">
      <alignment horizontal="center"/>
    </xf>
    <xf numFmtId="0" fontId="9" fillId="22" borderId="91" xfId="36" applyFont="1" applyFill="1" applyBorder="1" applyAlignment="1">
      <alignment horizontal="center"/>
    </xf>
    <xf numFmtId="0" fontId="14" fillId="22" borderId="62" xfId="0" applyFont="1" applyFill="1" applyBorder="1" applyAlignment="1">
      <alignment horizontal="center"/>
    </xf>
    <xf numFmtId="0" fontId="14" fillId="22" borderId="66" xfId="0" applyFont="1" applyFill="1" applyBorder="1" applyAlignment="1">
      <alignment horizontal="center"/>
    </xf>
    <xf numFmtId="0" fontId="0" fillId="0" borderId="39" xfId="0" applyBorder="1" applyAlignment="1">
      <alignment horizontal="center"/>
    </xf>
    <xf numFmtId="0" fontId="0" fillId="0" borderId="57" xfId="0" applyBorder="1" applyAlignment="1">
      <alignment horizontal="center"/>
    </xf>
    <xf numFmtId="0" fontId="32" fillId="23" borderId="62" xfId="0" applyFont="1" applyFill="1" applyBorder="1" applyAlignment="1">
      <alignment horizontal="center"/>
    </xf>
    <xf numFmtId="0" fontId="32" fillId="23" borderId="66" xfId="0" applyFont="1" applyFill="1" applyBorder="1" applyAlignment="1">
      <alignment horizontal="center"/>
    </xf>
    <xf numFmtId="0" fontId="27" fillId="42" borderId="134" xfId="0" applyFont="1" applyFill="1" applyBorder="1" applyAlignment="1">
      <alignment horizontal="center"/>
    </xf>
    <xf numFmtId="0" fontId="27" fillId="42" borderId="169" xfId="0" applyFont="1" applyFill="1" applyBorder="1" applyAlignment="1">
      <alignment horizontal="center"/>
    </xf>
    <xf numFmtId="0" fontId="28" fillId="42" borderId="134" xfId="0" applyFont="1" applyFill="1" applyBorder="1" applyAlignment="1">
      <alignment horizontal="center"/>
    </xf>
    <xf numFmtId="0" fontId="28" fillId="42" borderId="169" xfId="0" applyFont="1" applyFill="1" applyBorder="1" applyAlignment="1">
      <alignment horizontal="center"/>
    </xf>
    <xf numFmtId="0" fontId="27" fillId="42" borderId="136" xfId="0" applyFont="1" applyFill="1" applyBorder="1" applyAlignment="1">
      <alignment horizontal="center"/>
    </xf>
    <xf numFmtId="0" fontId="27" fillId="42" borderId="170" xfId="0" applyFont="1" applyFill="1" applyBorder="1" applyAlignment="1">
      <alignment horizontal="center"/>
    </xf>
    <xf numFmtId="0" fontId="287" fillId="0" borderId="42" xfId="0" applyFont="1" applyBorder="1" applyAlignment="1">
      <alignment horizontal="center"/>
    </xf>
    <xf numFmtId="0" fontId="104" fillId="80" borderId="39" xfId="36" applyFont="1" applyFill="1" applyBorder="1" applyAlignment="1">
      <alignment horizontal="center"/>
    </xf>
    <xf numFmtId="0" fontId="27" fillId="42" borderId="140" xfId="0" applyFont="1" applyFill="1" applyBorder="1" applyAlignment="1">
      <alignment horizontal="center"/>
    </xf>
    <xf numFmtId="0" fontId="27" fillId="42" borderId="168" xfId="0" applyFont="1" applyFill="1" applyBorder="1" applyAlignment="1">
      <alignment horizontal="center"/>
    </xf>
    <xf numFmtId="0" fontId="50" fillId="0" borderId="0" xfId="0" applyFont="1" applyAlignment="1">
      <alignment horizontal="center"/>
    </xf>
    <xf numFmtId="0" fontId="51" fillId="0" borderId="0" xfId="25" applyFont="1" applyAlignment="1">
      <alignment horizontal="center"/>
    </xf>
    <xf numFmtId="0" fontId="52" fillId="0" borderId="15" xfId="22" applyNumberFormat="1" applyFill="1" applyBorder="1" applyAlignment="1" applyProtection="1">
      <alignment horizontal="center"/>
    </xf>
    <xf numFmtId="0" fontId="67" fillId="23" borderId="62" xfId="0" applyFont="1" applyFill="1" applyBorder="1" applyAlignment="1">
      <alignment horizontal="center"/>
    </xf>
    <xf numFmtId="0" fontId="67" fillId="23" borderId="91" xfId="0" applyFont="1" applyFill="1" applyBorder="1" applyAlignment="1">
      <alignment horizontal="center"/>
    </xf>
    <xf numFmtId="0" fontId="5" fillId="46" borderId="91" xfId="0" applyFont="1" applyFill="1" applyBorder="1" applyAlignment="1">
      <alignment horizontal="center"/>
    </xf>
    <xf numFmtId="0" fontId="5" fillId="46" borderId="57" xfId="0" applyFont="1" applyFill="1" applyBorder="1" applyAlignment="1">
      <alignment horizontal="center"/>
    </xf>
    <xf numFmtId="0" fontId="70" fillId="0" borderId="4" xfId="0" applyFont="1" applyBorder="1" applyAlignment="1">
      <alignment horizontal="center"/>
    </xf>
    <xf numFmtId="0" fontId="52" fillId="0" borderId="3" xfId="22" applyNumberFormat="1" applyFill="1" applyBorder="1" applyAlignment="1" applyProtection="1">
      <alignment horizontal="center"/>
    </xf>
    <xf numFmtId="0" fontId="0" fillId="37" borderId="62" xfId="0" applyFill="1" applyBorder="1" applyAlignment="1">
      <alignment horizontal="center"/>
    </xf>
    <xf numFmtId="0" fontId="0" fillId="37" borderId="91" xfId="0" applyFill="1" applyBorder="1" applyAlignment="1">
      <alignment horizontal="center"/>
    </xf>
    <xf numFmtId="0" fontId="0" fillId="37" borderId="66" xfId="0" applyFill="1" applyBorder="1" applyAlignment="1">
      <alignment horizontal="center"/>
    </xf>
    <xf numFmtId="0" fontId="70" fillId="0" borderId="0" xfId="0" applyFont="1" applyAlignment="1">
      <alignment horizontal="center"/>
    </xf>
    <xf numFmtId="0" fontId="0" fillId="50" borderId="91" xfId="0" applyFill="1" applyBorder="1" applyAlignment="1">
      <alignment horizontal="center"/>
    </xf>
    <xf numFmtId="0" fontId="70" fillId="0" borderId="42" xfId="0" applyFont="1" applyBorder="1" applyAlignment="1">
      <alignment horizontal="center"/>
    </xf>
    <xf numFmtId="0" fontId="52" fillId="0" borderId="117" xfId="22" applyNumberFormat="1" applyFill="1" applyBorder="1" applyAlignment="1" applyProtection="1">
      <alignment horizontal="center"/>
    </xf>
    <xf numFmtId="0" fontId="52" fillId="0" borderId="118" xfId="22" applyNumberFormat="1" applyFill="1" applyBorder="1" applyAlignment="1" applyProtection="1">
      <alignment horizontal="center"/>
    </xf>
    <xf numFmtId="0" fontId="52" fillId="0" borderId="119" xfId="22" applyNumberFormat="1" applyFill="1" applyBorder="1" applyAlignment="1" applyProtection="1">
      <alignment horizontal="center"/>
    </xf>
    <xf numFmtId="0" fontId="19" fillId="23" borderId="62" xfId="0" applyFont="1" applyFill="1" applyBorder="1" applyAlignment="1">
      <alignment horizontal="center" vertical="center"/>
    </xf>
    <xf numFmtId="0" fontId="19" fillId="23" borderId="91" xfId="0" applyFont="1" applyFill="1" applyBorder="1" applyAlignment="1">
      <alignment horizontal="center" vertical="center"/>
    </xf>
    <xf numFmtId="0" fontId="86" fillId="64" borderId="64" xfId="0" applyFont="1" applyFill="1" applyBorder="1" applyAlignment="1">
      <alignment horizontal="center"/>
    </xf>
    <xf numFmtId="0" fontId="193" fillId="33" borderId="38" xfId="0" applyFont="1" applyFill="1" applyBorder="1"/>
    <xf numFmtId="0" fontId="187" fillId="0" borderId="38" xfId="0" applyFont="1" applyBorder="1" applyAlignment="1">
      <alignment horizontal="center"/>
    </xf>
    <xf numFmtId="0" fontId="187" fillId="0" borderId="39" xfId="0" applyFont="1" applyBorder="1" applyAlignment="1">
      <alignment horizontal="center"/>
    </xf>
    <xf numFmtId="0" fontId="187" fillId="0" borderId="40" xfId="0" applyFont="1" applyBorder="1" applyAlignment="1">
      <alignment horizontal="center"/>
    </xf>
    <xf numFmtId="0" fontId="88" fillId="0" borderId="114" xfId="0" applyFont="1" applyBorder="1" applyAlignment="1">
      <alignment horizontal="center"/>
    </xf>
    <xf numFmtId="0" fontId="88" fillId="0" borderId="115" xfId="0" applyFont="1" applyBorder="1" applyAlignment="1">
      <alignment horizontal="center"/>
    </xf>
    <xf numFmtId="0" fontId="67" fillId="51" borderId="62" xfId="0" applyFont="1" applyFill="1" applyBorder="1" applyAlignment="1">
      <alignment horizontal="center"/>
    </xf>
    <xf numFmtId="0" fontId="67" fillId="51" borderId="91" xfId="0" applyFont="1" applyFill="1" applyBorder="1" applyAlignment="1">
      <alignment horizontal="center"/>
    </xf>
    <xf numFmtId="0" fontId="67" fillId="51" borderId="66" xfId="0" applyFont="1" applyFill="1" applyBorder="1" applyAlignment="1">
      <alignment horizontal="center"/>
    </xf>
    <xf numFmtId="2" fontId="230" fillId="52" borderId="38" xfId="1" applyNumberFormat="1" applyFont="1" applyFill="1" applyBorder="1" applyAlignment="1">
      <alignment horizontal="center"/>
    </xf>
    <xf numFmtId="2" fontId="230" fillId="52" borderId="39" xfId="1" applyNumberFormat="1" applyFont="1" applyFill="1" applyBorder="1" applyAlignment="1">
      <alignment horizontal="center"/>
    </xf>
    <xf numFmtId="2" fontId="230" fillId="52" borderId="40" xfId="1" applyNumberFormat="1" applyFont="1" applyFill="1" applyBorder="1" applyAlignment="1">
      <alignment horizontal="center"/>
    </xf>
    <xf numFmtId="0" fontId="144" fillId="53" borderId="38" xfId="0" applyFont="1" applyFill="1" applyBorder="1" applyAlignment="1">
      <alignment horizontal="center"/>
    </xf>
    <xf numFmtId="0" fontId="144" fillId="53" borderId="39" xfId="0" applyFont="1" applyFill="1" applyBorder="1" applyAlignment="1">
      <alignment horizontal="center"/>
    </xf>
    <xf numFmtId="0" fontId="144" fillId="53" borderId="40" xfId="0" applyFont="1" applyFill="1" applyBorder="1" applyAlignment="1">
      <alignment horizontal="center"/>
    </xf>
    <xf numFmtId="0" fontId="223" fillId="63" borderId="73" xfId="0" applyFont="1" applyFill="1" applyBorder="1" applyAlignment="1">
      <alignment horizontal="center"/>
    </xf>
    <xf numFmtId="1" fontId="149" fillId="46" borderId="48" xfId="24" applyNumberFormat="1" applyFont="1" applyFill="1" applyBorder="1" applyAlignment="1">
      <alignment horizontal="center"/>
    </xf>
  </cellXfs>
  <cellStyles count="40">
    <cellStyle name="20 % - Accent1 2" xfId="4" xr:uid="{A70A46EA-202E-42E8-A179-594088DEE619}"/>
    <cellStyle name="20 % - Accent2 2" xfId="5" xr:uid="{D4362F36-8151-4F36-A692-3DB8493E5087}"/>
    <cellStyle name="20 % - Accent3 2" xfId="6" xr:uid="{B3F607F2-E0B6-4937-992A-2A47F74D20A3}"/>
    <cellStyle name="20 % - Accent4 2" xfId="7" xr:uid="{BCCD8E3E-30E6-4662-A2B2-EE3C4E08ABE4}"/>
    <cellStyle name="20 % - Accent5 2" xfId="8" xr:uid="{FE3C4872-C2F5-4C2C-816A-43BC6B393DB4}"/>
    <cellStyle name="20 % - Accent6 2" xfId="9" xr:uid="{7367BF08-A3E7-49C1-9984-4A3A844F7445}"/>
    <cellStyle name="40 % - Accent1 2" xfId="10" xr:uid="{5D9B4678-60F6-4FF0-A7EB-63D8B5B8F90F}"/>
    <cellStyle name="40 % - Accent2 2" xfId="11" xr:uid="{6F0D22FB-ACB7-4004-919C-B069F1E2BE34}"/>
    <cellStyle name="40 % - Accent3 2" xfId="12" xr:uid="{A5FC3DD4-0C01-4BC0-9BC0-42BE7ADE19F6}"/>
    <cellStyle name="40 % - Accent4 2" xfId="13" xr:uid="{D7B72EE5-7E73-4775-9257-392F5B6EE647}"/>
    <cellStyle name="40 % - Accent5 2" xfId="14" xr:uid="{B5409A59-E16C-4E22-BADB-7DE97EC328D3}"/>
    <cellStyle name="40 % - Accent6 2" xfId="15" xr:uid="{549462A7-D876-491A-8637-94E0F2A7FCF9}"/>
    <cellStyle name="60 % - Accent1 2" xfId="16" xr:uid="{7A350555-6E58-4A8A-A19D-0AF8FDA961CE}"/>
    <cellStyle name="60 % - Accent2 2" xfId="17" xr:uid="{463975BE-8ECE-4166-92EA-A803F05F5CC0}"/>
    <cellStyle name="60 % - Accent3 2" xfId="18" xr:uid="{E8F43C9A-394D-4261-9027-E127B20FCC9C}"/>
    <cellStyle name="60 % - Accent4 2" xfId="19" xr:uid="{13D6BD13-1616-430C-AF43-B1F3D2090393}"/>
    <cellStyle name="60 % - Accent5 2" xfId="20" xr:uid="{8D58154F-1D6D-4AB3-89F5-0D592686FAE9}"/>
    <cellStyle name="60 % - Accent6 2" xfId="21" xr:uid="{F4ED337C-B6F3-41E0-8D78-2971CDC19EB4}"/>
    <cellStyle name="Lien hypertexte" xfId="22" builtinId="8"/>
    <cellStyle name="Neutre 2" xfId="23" xr:uid="{7BEAC2F4-4462-4A3F-BD53-E917D00915F2}"/>
    <cellStyle name="NiveauLigne_3" xfId="1" builtinId="1" iLevel="2"/>
    <cellStyle name="NiveauLigne_4" xfId="2" builtinId="1" iLevel="3"/>
    <cellStyle name="NiveauLigne_5" xfId="3" builtinId="1" iLevel="4"/>
    <cellStyle name="Normal" xfId="0" builtinId="0"/>
    <cellStyle name="Normal 2" xfId="24" xr:uid="{C2247E51-5BA5-4BD9-B031-2EF39D4B2268}"/>
    <cellStyle name="Normal 3" xfId="25" xr:uid="{E4DD5C8A-3D60-4A19-93F2-AD08543C767F}"/>
    <cellStyle name="Normal 3 2" xfId="26" xr:uid="{71A656D6-A7D0-47E1-A31B-4C185E5784B3}"/>
    <cellStyle name="Normal 3 2 2" xfId="27" xr:uid="{8E1D604B-2ECC-4AC3-9345-B7969F1160ED}"/>
    <cellStyle name="Normal 3 3" xfId="28" xr:uid="{BFABBAEA-F0AD-4027-A490-F13D188CF4B4}"/>
    <cellStyle name="Normal 4" xfId="29" xr:uid="{67316A32-1345-41F3-89A8-ED90B7E92C44}"/>
    <cellStyle name="Normal 4 2" xfId="30" xr:uid="{F81EEF09-68A6-4D5E-9841-6D4C721767BC}"/>
    <cellStyle name="Normal 5" xfId="31" xr:uid="{FD468C90-FBE9-4476-B7E7-D98AC674D556}"/>
    <cellStyle name="Normal 5 2" xfId="32" xr:uid="{D0BD4719-F12A-447B-9776-F90F64423463}"/>
    <cellStyle name="Normal 6" xfId="33" xr:uid="{E79B38F6-4C8C-489F-9A6D-6F51B02D8867}"/>
    <cellStyle name="Normal 6 2" xfId="34" xr:uid="{23ED3133-889C-4FA5-B5B5-9C3F873ECFF2}"/>
    <cellStyle name="Normal 7" xfId="39" xr:uid="{396E4784-6A15-46CB-AE00-30F117561014}"/>
    <cellStyle name="Normal_Feuil1" xfId="35" xr:uid="{345758DA-9165-461A-B20F-D8544E510565}"/>
    <cellStyle name="Normal_T ES  liste classe" xfId="36" xr:uid="{C6F2EF3A-459C-445F-AAD7-CA88ABAFDB0C}"/>
    <cellStyle name="Note 2" xfId="37" xr:uid="{0D16B336-1119-44C4-9133-77472AABE7E3}"/>
    <cellStyle name="Note 2 2" xfId="38" xr:uid="{F3AEEBBD-5938-4938-9287-16A06DDAF8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EEBF7"/>
      <rgbColor rgb="000000FF"/>
      <rgbColor rgb="00FFFF00"/>
      <rgbColor rgb="00FF0066"/>
      <rgbColor rgb="00C5E0B4"/>
      <rgbColor rgb="00C00000"/>
      <rgbColor rgb="00FBE5D6"/>
      <rgbColor rgb="00000080"/>
      <rgbColor rgb="00806000"/>
      <rgbColor rgb="00FFF2CC"/>
      <rgbColor rgb="000070C0"/>
      <rgbColor rgb="00C0C0C0"/>
      <rgbColor rgb="009C6500"/>
      <rgbColor rgb="008FAADC"/>
      <rgbColor rgb="007030A0"/>
      <rgbColor rgb="00FFFFCC"/>
      <rgbColor rgb="00CCECFF"/>
      <rgbColor rgb="00660066"/>
      <rgbColor rgb="00C9C9C9"/>
      <rgbColor rgb="000563C1"/>
      <rgbColor rgb="00BDD7EE"/>
      <rgbColor rgb="00000080"/>
      <rgbColor rgb="00F2F2F2"/>
      <rgbColor rgb="00FFD966"/>
      <rgbColor rgb="00DAE3F3"/>
      <rgbColor rgb="00800080"/>
      <rgbColor rgb="00800000"/>
      <rgbColor rgb="00EDEDED"/>
      <rgbColor rgb="000000FF"/>
      <rgbColor rgb="0000B0F0"/>
      <rgbColor rgb="00E4F6FC"/>
      <rgbColor rgb="00E2F0D9"/>
      <rgbColor rgb="00FFFF99"/>
      <rgbColor rgb="009DC3E6"/>
      <rgbColor rgb="00F4B183"/>
      <rgbColor rgb="00BFBFBF"/>
      <rgbColor rgb="00F8CBAD"/>
      <rgbColor rgb="00D9D9D9"/>
      <rgbColor rgb="00A9D18E"/>
      <rgbColor rgb="0092D050"/>
      <rgbColor rgb="00FFC000"/>
      <rgbColor rgb="00FFE699"/>
      <rgbColor rgb="00FFEB9C"/>
      <rgbColor rgb="00B4C7E7"/>
      <rgbColor rgb="00B2B2B2"/>
      <rgbColor rgb="00002060"/>
      <rgbColor rgb="0000B050"/>
      <rgbColor rgb="00003300"/>
      <rgbColor rgb="00385724"/>
      <rgbColor rgb="00843C0B"/>
      <rgbColor rgb="00DBDBDB"/>
      <rgbColor rgb="002F5597"/>
      <rgbColor rgb="00333F50"/>
    </indexed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meet.google.com/fix-eauc-ua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meet.google.com/fix-eauc-uaf" TargetMode="External"/></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eet.google.com/fix-eauc-ua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eet.google.com/fix-eauc-ua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C5BA6-01A5-4CDF-845F-02969AB8761D}">
  <dimension ref="A1:AA42"/>
  <sheetViews>
    <sheetView topLeftCell="D17" zoomScale="111" workbookViewId="0">
      <selection activeCell="Y41" sqref="Y41"/>
    </sheetView>
  </sheetViews>
  <sheetFormatPr baseColWidth="10" defaultRowHeight="12.75"/>
  <cols>
    <col min="1" max="1" width="2" bestFit="1" customWidth="1"/>
    <col min="2" max="2" width="3" bestFit="1" customWidth="1"/>
    <col min="3" max="3" width="17.140625" bestFit="1" customWidth="1"/>
    <col min="4" max="4" width="6.140625" bestFit="1" customWidth="1"/>
    <col min="5" max="5" width="5.5703125" bestFit="1" customWidth="1"/>
    <col min="6" max="7" width="5.42578125" bestFit="1" customWidth="1"/>
    <col min="8" max="8" width="6" bestFit="1" customWidth="1"/>
    <col min="9" max="9" width="8.42578125" bestFit="1" customWidth="1"/>
    <col min="10" max="11" width="7.140625" bestFit="1" customWidth="1"/>
    <col min="12" max="12" width="6.5703125" bestFit="1" customWidth="1"/>
    <col min="13" max="13" width="7" bestFit="1" customWidth="1"/>
    <col min="14" max="14" width="5.42578125" bestFit="1" customWidth="1"/>
    <col min="15" max="15" width="5.85546875" bestFit="1" customWidth="1"/>
    <col min="16" max="16" width="5.42578125" bestFit="1" customWidth="1"/>
    <col min="17" max="17" width="7" bestFit="1" customWidth="1"/>
    <col min="18" max="18" width="5.42578125" bestFit="1" customWidth="1"/>
    <col min="19" max="20" width="6" bestFit="1" customWidth="1"/>
    <col min="21" max="22" width="5.42578125" bestFit="1" customWidth="1"/>
    <col min="23" max="23" width="6" bestFit="1" customWidth="1"/>
    <col min="24" max="24" width="5.7109375" bestFit="1" customWidth="1"/>
    <col min="25" max="25" width="8.85546875" bestFit="1" customWidth="1"/>
    <col min="26" max="26" width="6.140625" bestFit="1" customWidth="1"/>
    <col min="27" max="27" width="15.42578125" bestFit="1" customWidth="1"/>
  </cols>
  <sheetData>
    <row r="1" spans="1:27" ht="18.75" thickBot="1">
      <c r="A1" t="s">
        <v>678</v>
      </c>
      <c r="B1" s="3" t="s">
        <v>679</v>
      </c>
      <c r="C1" s="3"/>
      <c r="D1" s="3"/>
      <c r="E1" s="3"/>
      <c r="F1" s="3"/>
      <c r="G1" s="3"/>
      <c r="H1" s="3"/>
      <c r="I1" s="3"/>
      <c r="J1" s="3"/>
      <c r="K1" s="3"/>
      <c r="L1" s="3"/>
      <c r="M1" s="3"/>
      <c r="N1" s="3"/>
      <c r="O1" s="3"/>
      <c r="P1" s="3"/>
      <c r="Q1" s="3"/>
      <c r="R1" s="3"/>
      <c r="S1" s="3"/>
      <c r="T1" s="3"/>
      <c r="U1" s="3"/>
      <c r="V1" s="3"/>
      <c r="W1" s="306">
        <v>5</v>
      </c>
      <c r="X1" s="307">
        <v>5</v>
      </c>
      <c r="Y1" s="308"/>
      <c r="Z1" s="919">
        <v>8</v>
      </c>
      <c r="AA1" s="14">
        <v>10</v>
      </c>
    </row>
    <row r="2" spans="1:27" ht="21.75" thickBot="1">
      <c r="B2" s="945"/>
      <c r="C2" s="953"/>
      <c r="D2" s="954" t="s">
        <v>440</v>
      </c>
      <c r="E2" s="955" t="s">
        <v>441</v>
      </c>
      <c r="F2" s="956" t="s">
        <v>675</v>
      </c>
      <c r="G2" s="956" t="s">
        <v>426</v>
      </c>
      <c r="H2" s="956" t="s">
        <v>674</v>
      </c>
      <c r="I2" s="956" t="s">
        <v>673</v>
      </c>
      <c r="J2" s="956" t="s">
        <v>676</v>
      </c>
      <c r="K2" s="956" t="s">
        <v>672</v>
      </c>
      <c r="L2" s="1013" t="s">
        <v>671</v>
      </c>
      <c r="M2" s="1005" t="s">
        <v>670</v>
      </c>
      <c r="N2" s="1018" t="s">
        <v>432</v>
      </c>
      <c r="O2" s="1018" t="s">
        <v>433</v>
      </c>
      <c r="P2" s="1018" t="s">
        <v>434</v>
      </c>
      <c r="Q2" s="1023" t="s">
        <v>680</v>
      </c>
      <c r="R2" s="964" t="s">
        <v>667</v>
      </c>
      <c r="S2" s="956" t="s">
        <v>666</v>
      </c>
      <c r="T2" s="956" t="s">
        <v>677</v>
      </c>
      <c r="U2" s="956" t="s">
        <v>464</v>
      </c>
      <c r="V2" s="957" t="s">
        <v>669</v>
      </c>
      <c r="W2" s="724" t="s">
        <v>452</v>
      </c>
      <c r="X2" s="725" t="s">
        <v>451</v>
      </c>
      <c r="Y2" s="726" t="s">
        <v>467</v>
      </c>
      <c r="Z2" s="917" t="s">
        <v>661</v>
      </c>
      <c r="AA2" s="916" t="s">
        <v>663</v>
      </c>
    </row>
    <row r="3" spans="1:27" ht="14.25">
      <c r="B3" s="985">
        <v>1</v>
      </c>
      <c r="C3" s="978" t="s">
        <v>199</v>
      </c>
      <c r="D3" s="937">
        <v>14.04</v>
      </c>
      <c r="E3" s="923">
        <v>18</v>
      </c>
      <c r="F3" s="952">
        <v>11.03</v>
      </c>
      <c r="G3" s="952">
        <v>12.78</v>
      </c>
      <c r="H3" s="952">
        <v>19</v>
      </c>
      <c r="I3" s="952">
        <v>6.9</v>
      </c>
      <c r="J3" s="952">
        <v>17.100000000000001</v>
      </c>
      <c r="K3" s="958"/>
      <c r="L3" s="1014"/>
      <c r="M3" s="1006">
        <v>16.8</v>
      </c>
      <c r="N3" s="1019">
        <v>13.75</v>
      </c>
      <c r="O3" s="1019"/>
      <c r="P3" s="1019"/>
      <c r="Q3" s="1024">
        <v>15.78</v>
      </c>
      <c r="R3" s="965"/>
      <c r="S3" s="952"/>
      <c r="T3" s="952"/>
      <c r="U3" s="952">
        <v>17</v>
      </c>
      <c r="V3" s="971"/>
      <c r="W3" s="135">
        <v>8</v>
      </c>
      <c r="X3" s="300">
        <v>17</v>
      </c>
      <c r="Y3" s="302"/>
      <c r="Z3" s="918"/>
      <c r="AA3" s="978" t="s">
        <v>199</v>
      </c>
    </row>
    <row r="4" spans="1:27" ht="14.25">
      <c r="B4" s="986">
        <v>2</v>
      </c>
      <c r="C4" s="979" t="s">
        <v>244</v>
      </c>
      <c r="D4" s="937">
        <v>15.07</v>
      </c>
      <c r="E4" s="923">
        <v>9</v>
      </c>
      <c r="F4" s="924">
        <v>12.6</v>
      </c>
      <c r="G4" s="924">
        <v>16.05</v>
      </c>
      <c r="H4" s="924">
        <v>19</v>
      </c>
      <c r="I4" s="924">
        <v>13.53</v>
      </c>
      <c r="J4" s="924"/>
      <c r="K4" s="959">
        <v>13.4</v>
      </c>
      <c r="L4" s="1015"/>
      <c r="M4" s="1007">
        <v>15.87</v>
      </c>
      <c r="N4" s="1020">
        <v>14.5</v>
      </c>
      <c r="O4" s="1020"/>
      <c r="P4" s="1020"/>
      <c r="Q4" s="1025">
        <v>16.64</v>
      </c>
      <c r="R4" s="966">
        <v>16.170000000000002</v>
      </c>
      <c r="S4" s="924"/>
      <c r="T4" s="924"/>
      <c r="U4" s="924">
        <v>17.5</v>
      </c>
      <c r="V4" s="972"/>
      <c r="W4" s="133">
        <v>12</v>
      </c>
      <c r="X4" s="296">
        <v>17</v>
      </c>
      <c r="Y4" s="303"/>
      <c r="Z4" s="574"/>
      <c r="AA4" s="979" t="s">
        <v>244</v>
      </c>
    </row>
    <row r="5" spans="1:27" ht="14.25">
      <c r="B5" s="986">
        <v>3</v>
      </c>
      <c r="C5" s="980" t="s">
        <v>201</v>
      </c>
      <c r="D5" s="937">
        <v>11.5</v>
      </c>
      <c r="E5" s="923">
        <v>28</v>
      </c>
      <c r="F5" s="924">
        <v>9.15</v>
      </c>
      <c r="G5" s="924">
        <v>10.53</v>
      </c>
      <c r="H5" s="924">
        <v>19</v>
      </c>
      <c r="I5" s="924">
        <v>10.71</v>
      </c>
      <c r="J5" s="924">
        <v>14.99</v>
      </c>
      <c r="K5" s="959"/>
      <c r="L5" s="1015"/>
      <c r="M5" s="1007">
        <v>14</v>
      </c>
      <c r="N5" s="1020">
        <v>10.5</v>
      </c>
      <c r="O5" s="1020"/>
      <c r="P5" s="1020">
        <v>11.87</v>
      </c>
      <c r="Q5" s="1025"/>
      <c r="R5" s="966"/>
      <c r="S5" s="924"/>
      <c r="T5" s="924"/>
      <c r="U5" s="924">
        <v>16</v>
      </c>
      <c r="V5" s="972"/>
      <c r="W5" s="133">
        <v>9</v>
      </c>
      <c r="X5" s="296">
        <v>11</v>
      </c>
      <c r="Y5" s="303"/>
      <c r="Z5" s="574"/>
      <c r="AA5" s="980" t="s">
        <v>201</v>
      </c>
    </row>
    <row r="6" spans="1:27" ht="14.25">
      <c r="B6" s="986">
        <v>4</v>
      </c>
      <c r="C6" s="980" t="s">
        <v>202</v>
      </c>
      <c r="D6" s="937">
        <v>10.24</v>
      </c>
      <c r="E6" s="923">
        <v>31</v>
      </c>
      <c r="F6" s="924">
        <v>8.0399999999999991</v>
      </c>
      <c r="G6" s="924">
        <v>11.26</v>
      </c>
      <c r="H6" s="924">
        <v>17</v>
      </c>
      <c r="I6" s="924">
        <v>10.54</v>
      </c>
      <c r="J6" s="924">
        <v>14.42</v>
      </c>
      <c r="K6" s="959"/>
      <c r="L6" s="1015"/>
      <c r="M6" s="1007">
        <v>13.14</v>
      </c>
      <c r="N6" s="1020">
        <v>9.67</v>
      </c>
      <c r="O6" s="1020"/>
      <c r="P6" s="1020"/>
      <c r="Q6" s="1025">
        <v>10.36</v>
      </c>
      <c r="R6" s="966"/>
      <c r="S6" s="924"/>
      <c r="T6" s="924"/>
      <c r="U6" s="924">
        <v>11.5</v>
      </c>
      <c r="V6" s="972"/>
      <c r="W6" s="133">
        <v>8</v>
      </c>
      <c r="X6" s="296">
        <v>14</v>
      </c>
      <c r="Y6" s="303"/>
      <c r="Z6" s="574"/>
      <c r="AA6" s="980" t="s">
        <v>202</v>
      </c>
    </row>
    <row r="7" spans="1:27" ht="14.25">
      <c r="B7" s="986">
        <v>5</v>
      </c>
      <c r="C7" s="979" t="s">
        <v>203</v>
      </c>
      <c r="D7" s="937">
        <v>16.25</v>
      </c>
      <c r="E7" s="923">
        <v>4</v>
      </c>
      <c r="F7" s="924">
        <v>12.33</v>
      </c>
      <c r="G7" s="924">
        <v>17.04</v>
      </c>
      <c r="H7" s="924">
        <v>19</v>
      </c>
      <c r="I7" s="924">
        <v>17.48</v>
      </c>
      <c r="J7" s="924">
        <v>18.64</v>
      </c>
      <c r="K7" s="959"/>
      <c r="L7" s="1015"/>
      <c r="M7" s="1007">
        <v>16.43</v>
      </c>
      <c r="N7" s="1020">
        <v>15.25</v>
      </c>
      <c r="O7" s="1020"/>
      <c r="P7" s="1020"/>
      <c r="Q7" s="1025">
        <v>18.04</v>
      </c>
      <c r="R7" s="966">
        <v>16</v>
      </c>
      <c r="S7" s="924"/>
      <c r="T7" s="924"/>
      <c r="U7" s="924">
        <v>16</v>
      </c>
      <c r="V7" s="972"/>
      <c r="W7" s="133">
        <v>12</v>
      </c>
      <c r="X7" s="296">
        <v>18</v>
      </c>
      <c r="Y7" s="303"/>
      <c r="Z7" s="574"/>
      <c r="AA7" s="979" t="s">
        <v>203</v>
      </c>
    </row>
    <row r="8" spans="1:27" ht="14.25">
      <c r="B8" s="986">
        <v>6</v>
      </c>
      <c r="C8" s="979" t="s">
        <v>204</v>
      </c>
      <c r="D8" s="937">
        <v>15.07</v>
      </c>
      <c r="E8" s="923">
        <v>9</v>
      </c>
      <c r="F8" s="924">
        <v>11.97</v>
      </c>
      <c r="G8" s="924">
        <v>14.13</v>
      </c>
      <c r="H8" s="924">
        <v>19</v>
      </c>
      <c r="I8" s="924">
        <v>10.28</v>
      </c>
      <c r="J8" s="924">
        <v>16.55</v>
      </c>
      <c r="K8" s="959"/>
      <c r="L8" s="1015"/>
      <c r="M8" s="1007">
        <v>14.82</v>
      </c>
      <c r="N8" s="1020">
        <v>15.33</v>
      </c>
      <c r="O8" s="1020"/>
      <c r="P8" s="1020"/>
      <c r="Q8" s="1025">
        <v>16.760000000000002</v>
      </c>
      <c r="R8" s="966">
        <v>13.92</v>
      </c>
      <c r="S8" s="924"/>
      <c r="T8" s="924"/>
      <c r="U8" s="924">
        <v>17.5</v>
      </c>
      <c r="V8" s="972"/>
      <c r="W8" s="133">
        <v>9</v>
      </c>
      <c r="X8" s="296">
        <v>16</v>
      </c>
      <c r="Y8" s="303"/>
      <c r="Z8" s="574"/>
      <c r="AA8" s="979" t="s">
        <v>204</v>
      </c>
    </row>
    <row r="9" spans="1:27" ht="14.25">
      <c r="B9" s="986">
        <v>7</v>
      </c>
      <c r="C9" s="981" t="s">
        <v>445</v>
      </c>
      <c r="D9" s="937">
        <v>14.93</v>
      </c>
      <c r="E9" s="923">
        <v>11</v>
      </c>
      <c r="F9" s="924">
        <v>14.43</v>
      </c>
      <c r="G9" s="924">
        <v>16.350000000000001</v>
      </c>
      <c r="H9" s="924">
        <v>19</v>
      </c>
      <c r="I9" s="924">
        <v>12.79</v>
      </c>
      <c r="J9" s="924">
        <v>15.15</v>
      </c>
      <c r="K9" s="959"/>
      <c r="L9" s="1015">
        <v>13.37</v>
      </c>
      <c r="M9" s="1007">
        <v>16.7</v>
      </c>
      <c r="N9" s="1020">
        <v>15.84</v>
      </c>
      <c r="O9" s="1020"/>
      <c r="P9" s="1020"/>
      <c r="Q9" s="1025"/>
      <c r="R9" s="966">
        <v>15.84</v>
      </c>
      <c r="S9" s="924"/>
      <c r="T9" s="924"/>
      <c r="U9" s="924">
        <v>18.25</v>
      </c>
      <c r="V9" s="972"/>
      <c r="W9" s="133">
        <v>8</v>
      </c>
      <c r="X9" s="296">
        <v>16</v>
      </c>
      <c r="Y9" s="303"/>
      <c r="Z9" s="574"/>
      <c r="AA9" s="981" t="s">
        <v>445</v>
      </c>
    </row>
    <row r="10" spans="1:27" ht="14.25">
      <c r="B10" s="986">
        <v>8</v>
      </c>
      <c r="C10" s="979" t="s">
        <v>446</v>
      </c>
      <c r="D10" s="937">
        <v>16.41</v>
      </c>
      <c r="E10" s="923">
        <v>3</v>
      </c>
      <c r="F10" s="924">
        <v>17.37</v>
      </c>
      <c r="G10" s="924">
        <v>15.82</v>
      </c>
      <c r="H10" s="924">
        <v>19</v>
      </c>
      <c r="I10" s="924">
        <v>11.34</v>
      </c>
      <c r="J10" s="924">
        <v>16.34</v>
      </c>
      <c r="K10" s="959"/>
      <c r="L10" s="1015">
        <v>15.69</v>
      </c>
      <c r="M10" s="1007">
        <v>16.670000000000002</v>
      </c>
      <c r="N10" s="1020">
        <v>15.83</v>
      </c>
      <c r="O10" s="1020"/>
      <c r="P10" s="1020"/>
      <c r="Q10" s="1025"/>
      <c r="R10" s="966"/>
      <c r="S10" s="924"/>
      <c r="T10" s="924"/>
      <c r="U10" s="924">
        <v>14.75</v>
      </c>
      <c r="V10" s="972"/>
      <c r="W10" s="133">
        <v>11</v>
      </c>
      <c r="X10" s="296">
        <v>14</v>
      </c>
      <c r="Y10" s="303"/>
      <c r="Z10" s="574"/>
      <c r="AA10" s="979" t="s">
        <v>446</v>
      </c>
    </row>
    <row r="11" spans="1:27" ht="14.25">
      <c r="B11" s="986">
        <v>9</v>
      </c>
      <c r="C11" s="981" t="s">
        <v>207</v>
      </c>
      <c r="D11" s="937">
        <v>13.58</v>
      </c>
      <c r="E11" s="923">
        <v>22</v>
      </c>
      <c r="F11" s="924">
        <v>13.75</v>
      </c>
      <c r="G11" s="924">
        <v>13.99</v>
      </c>
      <c r="H11" s="924">
        <v>19</v>
      </c>
      <c r="I11" s="924">
        <v>9.23</v>
      </c>
      <c r="J11" s="924">
        <v>14.9</v>
      </c>
      <c r="K11" s="959"/>
      <c r="L11" s="1015">
        <v>12.51</v>
      </c>
      <c r="M11" s="1007">
        <v>14.56</v>
      </c>
      <c r="N11" s="1020">
        <v>14.92</v>
      </c>
      <c r="O11" s="1020"/>
      <c r="P11" s="1020"/>
      <c r="Q11" s="1025"/>
      <c r="R11" s="966"/>
      <c r="S11" s="924"/>
      <c r="T11" s="924"/>
      <c r="U11" s="924">
        <v>14.5</v>
      </c>
      <c r="V11" s="972"/>
      <c r="W11" s="133">
        <v>8</v>
      </c>
      <c r="X11" s="296">
        <v>13</v>
      </c>
      <c r="Y11" s="303"/>
      <c r="Z11" s="574"/>
      <c r="AA11" s="981" t="s">
        <v>207</v>
      </c>
    </row>
    <row r="12" spans="1:27" ht="14.25">
      <c r="B12" s="986">
        <v>10</v>
      </c>
      <c r="C12" s="982" t="s">
        <v>208</v>
      </c>
      <c r="D12" s="937">
        <v>8.19</v>
      </c>
      <c r="E12" s="923">
        <v>34</v>
      </c>
      <c r="F12" s="924">
        <v>5.97</v>
      </c>
      <c r="G12" s="924">
        <v>11.05</v>
      </c>
      <c r="H12" s="924">
        <v>17</v>
      </c>
      <c r="I12" s="924">
        <v>8.9600000000000009</v>
      </c>
      <c r="J12" s="924">
        <v>14.93</v>
      </c>
      <c r="K12" s="959"/>
      <c r="L12" s="1015"/>
      <c r="M12" s="1007">
        <v>14.53</v>
      </c>
      <c r="N12" s="1020">
        <v>11.25</v>
      </c>
      <c r="O12" s="1020">
        <v>7.42</v>
      </c>
      <c r="P12" s="1020"/>
      <c r="Q12" s="1025"/>
      <c r="R12" s="966"/>
      <c r="S12" s="924"/>
      <c r="T12" s="924"/>
      <c r="U12" s="924">
        <v>10.75</v>
      </c>
      <c r="V12" s="972"/>
      <c r="W12" s="133">
        <v>8</v>
      </c>
      <c r="X12" s="296">
        <v>14</v>
      </c>
      <c r="Y12" s="303"/>
      <c r="Z12" s="574"/>
      <c r="AA12" s="982" t="s">
        <v>208</v>
      </c>
    </row>
    <row r="13" spans="1:27" ht="14.25">
      <c r="B13" s="986">
        <v>11</v>
      </c>
      <c r="C13" s="982" t="s">
        <v>209</v>
      </c>
      <c r="D13" s="937">
        <v>9.99</v>
      </c>
      <c r="E13" s="923">
        <v>32</v>
      </c>
      <c r="F13" s="924">
        <v>7.25</v>
      </c>
      <c r="G13" s="924">
        <v>12.01</v>
      </c>
      <c r="H13" s="924">
        <v>17</v>
      </c>
      <c r="I13" s="924">
        <v>10.36</v>
      </c>
      <c r="J13" s="924">
        <v>13.05</v>
      </c>
      <c r="K13" s="959"/>
      <c r="L13" s="1015"/>
      <c r="M13" s="1007">
        <v>12.83</v>
      </c>
      <c r="N13" s="1020">
        <v>7.17</v>
      </c>
      <c r="O13" s="1020"/>
      <c r="P13" s="1020"/>
      <c r="Q13" s="1025">
        <v>11.88</v>
      </c>
      <c r="R13" s="966"/>
      <c r="S13" s="924"/>
      <c r="T13" s="924"/>
      <c r="U13" s="924">
        <v>11</v>
      </c>
      <c r="V13" s="972"/>
      <c r="W13" s="133">
        <v>10</v>
      </c>
      <c r="X13" s="296">
        <v>15</v>
      </c>
      <c r="Y13" s="303"/>
      <c r="Z13" s="574"/>
      <c r="AA13" s="982" t="s">
        <v>209</v>
      </c>
    </row>
    <row r="14" spans="1:27" ht="14.25">
      <c r="B14" s="986">
        <v>12</v>
      </c>
      <c r="C14" s="981" t="s">
        <v>210</v>
      </c>
      <c r="D14" s="937">
        <v>13.63</v>
      </c>
      <c r="E14" s="923">
        <v>21</v>
      </c>
      <c r="F14" s="924">
        <v>11.5</v>
      </c>
      <c r="G14" s="924">
        <v>13.08</v>
      </c>
      <c r="H14" s="924">
        <v>18</v>
      </c>
      <c r="I14" s="924">
        <v>11.21</v>
      </c>
      <c r="J14" s="924">
        <v>15.13</v>
      </c>
      <c r="K14" s="959"/>
      <c r="L14" s="1015"/>
      <c r="M14" s="1007">
        <v>15.68</v>
      </c>
      <c r="N14" s="1020">
        <v>10.84</v>
      </c>
      <c r="O14" s="1020"/>
      <c r="P14" s="1020"/>
      <c r="Q14" s="1025">
        <v>16.54</v>
      </c>
      <c r="R14" s="966">
        <v>15.09</v>
      </c>
      <c r="S14" s="924"/>
      <c r="T14" s="924"/>
      <c r="U14" s="924">
        <v>16</v>
      </c>
      <c r="V14" s="972"/>
      <c r="W14" s="133">
        <v>12</v>
      </c>
      <c r="X14" s="296">
        <v>14</v>
      </c>
      <c r="Y14" s="303"/>
      <c r="Z14" s="574"/>
      <c r="AA14" s="981" t="s">
        <v>210</v>
      </c>
    </row>
    <row r="15" spans="1:27" ht="14.25">
      <c r="B15" s="986">
        <v>13</v>
      </c>
      <c r="C15" s="981" t="s">
        <v>211</v>
      </c>
      <c r="D15" s="937">
        <v>13.93</v>
      </c>
      <c r="E15" s="923">
        <v>20</v>
      </c>
      <c r="F15" s="924">
        <v>12.25</v>
      </c>
      <c r="G15" s="924">
        <v>13.82</v>
      </c>
      <c r="H15" s="924">
        <v>19</v>
      </c>
      <c r="I15" s="924">
        <v>9.44</v>
      </c>
      <c r="J15" s="924">
        <v>13.32</v>
      </c>
      <c r="K15" s="959"/>
      <c r="L15" s="1015">
        <v>13.81</v>
      </c>
      <c r="M15" s="1007">
        <v>15.06</v>
      </c>
      <c r="N15" s="1020">
        <v>14</v>
      </c>
      <c r="O15" s="1020"/>
      <c r="P15" s="1020"/>
      <c r="Q15" s="1025"/>
      <c r="R15" s="966"/>
      <c r="S15" s="924"/>
      <c r="T15" s="924">
        <v>12.71</v>
      </c>
      <c r="U15" s="924">
        <v>15.5</v>
      </c>
      <c r="V15" s="972"/>
      <c r="W15" s="133">
        <v>13</v>
      </c>
      <c r="X15" s="296">
        <v>15</v>
      </c>
      <c r="Y15" s="303"/>
      <c r="Z15" s="574"/>
      <c r="AA15" s="981" t="s">
        <v>211</v>
      </c>
    </row>
    <row r="16" spans="1:27" ht="14.25">
      <c r="B16" s="986">
        <v>14</v>
      </c>
      <c r="C16" s="979" t="s">
        <v>212</v>
      </c>
      <c r="D16" s="937">
        <v>15.22</v>
      </c>
      <c r="E16" s="923">
        <v>7</v>
      </c>
      <c r="F16" s="924">
        <v>14.3</v>
      </c>
      <c r="G16" s="924">
        <v>15.53</v>
      </c>
      <c r="H16" s="924">
        <v>18</v>
      </c>
      <c r="I16" s="924">
        <v>13.78</v>
      </c>
      <c r="J16" s="924"/>
      <c r="K16" s="959">
        <v>16.079999999999998</v>
      </c>
      <c r="L16" s="1015">
        <v>15</v>
      </c>
      <c r="M16" s="1007">
        <v>17.22</v>
      </c>
      <c r="N16" s="1020">
        <v>16.09</v>
      </c>
      <c r="O16" s="1020"/>
      <c r="P16" s="1020"/>
      <c r="Q16" s="1025"/>
      <c r="R16" s="966"/>
      <c r="S16" s="924"/>
      <c r="T16" s="924"/>
      <c r="U16" s="924">
        <v>14</v>
      </c>
      <c r="V16" s="988">
        <v>16.38</v>
      </c>
      <c r="W16" s="133">
        <v>8</v>
      </c>
      <c r="X16" s="296">
        <v>11</v>
      </c>
      <c r="Y16" s="303"/>
      <c r="Z16" s="574"/>
      <c r="AA16" s="979" t="s">
        <v>212</v>
      </c>
    </row>
    <row r="17" spans="2:27" ht="14.25">
      <c r="B17" s="986">
        <v>15</v>
      </c>
      <c r="C17" s="981" t="s">
        <v>213</v>
      </c>
      <c r="D17" s="937">
        <v>13.33</v>
      </c>
      <c r="E17" s="923">
        <v>23</v>
      </c>
      <c r="F17" s="924">
        <v>12.6</v>
      </c>
      <c r="G17" s="924">
        <v>14.33</v>
      </c>
      <c r="H17" s="924">
        <v>19</v>
      </c>
      <c r="I17" s="924">
        <v>11.78</v>
      </c>
      <c r="J17" s="924">
        <v>16.57</v>
      </c>
      <c r="K17" s="959"/>
      <c r="L17" s="1015"/>
      <c r="M17" s="1007">
        <v>15.42</v>
      </c>
      <c r="N17" s="1020">
        <v>11.5</v>
      </c>
      <c r="O17" s="1020"/>
      <c r="P17" s="1020">
        <v>13.45</v>
      </c>
      <c r="Q17" s="1025"/>
      <c r="R17" s="966"/>
      <c r="S17" s="924"/>
      <c r="T17" s="924"/>
      <c r="U17" s="924">
        <v>16.75</v>
      </c>
      <c r="V17" s="972"/>
      <c r="W17" s="133">
        <v>13</v>
      </c>
      <c r="X17" s="296">
        <v>11</v>
      </c>
      <c r="Y17" s="303"/>
      <c r="Z17" s="574"/>
      <c r="AA17" s="981" t="s">
        <v>213</v>
      </c>
    </row>
    <row r="18" spans="2:27" ht="14.25">
      <c r="B18" s="986">
        <v>16</v>
      </c>
      <c r="C18" s="983" t="s">
        <v>442</v>
      </c>
      <c r="D18" s="937">
        <v>16.82</v>
      </c>
      <c r="E18" s="923">
        <v>2</v>
      </c>
      <c r="F18" s="924">
        <v>17.670000000000002</v>
      </c>
      <c r="G18" s="924">
        <v>15.98</v>
      </c>
      <c r="H18" s="924">
        <v>18</v>
      </c>
      <c r="I18" s="924">
        <v>18.53</v>
      </c>
      <c r="J18" s="924"/>
      <c r="K18" s="959">
        <v>16.399999999999999</v>
      </c>
      <c r="L18" s="1015"/>
      <c r="M18" s="1007">
        <v>16.54</v>
      </c>
      <c r="N18" s="1020">
        <v>16.84</v>
      </c>
      <c r="O18" s="1020"/>
      <c r="P18" s="1020"/>
      <c r="Q18" s="1025">
        <v>16.79</v>
      </c>
      <c r="R18" s="966">
        <v>15.34</v>
      </c>
      <c r="S18" s="924"/>
      <c r="T18" s="924"/>
      <c r="U18" s="924">
        <v>15.25</v>
      </c>
      <c r="V18" s="972"/>
      <c r="W18" s="133">
        <v>12</v>
      </c>
      <c r="X18" s="296">
        <v>17</v>
      </c>
      <c r="Y18" s="303"/>
      <c r="Z18" s="574"/>
      <c r="AA18" s="983" t="s">
        <v>442</v>
      </c>
    </row>
    <row r="19" spans="2:27" ht="14.25">
      <c r="B19" s="986">
        <v>17</v>
      </c>
      <c r="C19" s="980" t="s">
        <v>443</v>
      </c>
      <c r="D19" s="937">
        <v>12.22</v>
      </c>
      <c r="E19" s="923">
        <v>25</v>
      </c>
      <c r="F19" s="924">
        <v>7.38</v>
      </c>
      <c r="G19" s="924">
        <v>11.2</v>
      </c>
      <c r="H19" s="924">
        <v>16</v>
      </c>
      <c r="I19" s="924">
        <v>8.2100000000000009</v>
      </c>
      <c r="J19" s="924">
        <v>14.95</v>
      </c>
      <c r="K19" s="959"/>
      <c r="L19" s="1015">
        <v>11.94</v>
      </c>
      <c r="M19" s="1007">
        <v>14.75</v>
      </c>
      <c r="N19" s="1020">
        <v>9.5</v>
      </c>
      <c r="O19" s="1020"/>
      <c r="P19" s="1020"/>
      <c r="Q19" s="1025"/>
      <c r="R19" s="966"/>
      <c r="S19" s="924"/>
      <c r="T19" s="924"/>
      <c r="U19" s="924">
        <v>14.25</v>
      </c>
      <c r="V19" s="972"/>
      <c r="W19" s="133">
        <v>9</v>
      </c>
      <c r="X19" s="296">
        <v>6</v>
      </c>
      <c r="Y19" s="303"/>
      <c r="Z19" s="574"/>
      <c r="AA19" s="980" t="s">
        <v>443</v>
      </c>
    </row>
    <row r="20" spans="2:27" ht="14.25">
      <c r="B20" s="986">
        <v>18</v>
      </c>
      <c r="C20" s="979" t="s">
        <v>216</v>
      </c>
      <c r="D20" s="937">
        <v>14.35</v>
      </c>
      <c r="E20" s="923">
        <v>15</v>
      </c>
      <c r="F20" s="924">
        <v>17.2</v>
      </c>
      <c r="G20" s="924">
        <v>12.31</v>
      </c>
      <c r="H20" s="924">
        <v>19</v>
      </c>
      <c r="I20" s="924">
        <v>18.91</v>
      </c>
      <c r="J20" s="924">
        <v>17.260000000000002</v>
      </c>
      <c r="K20" s="959"/>
      <c r="L20" s="1015">
        <v>9.7200000000000006</v>
      </c>
      <c r="M20" s="1007">
        <v>16.329999999999998</v>
      </c>
      <c r="N20" s="1020">
        <v>14.34</v>
      </c>
      <c r="O20" s="1020"/>
      <c r="P20" s="1020"/>
      <c r="Q20" s="1025"/>
      <c r="R20" s="966"/>
      <c r="S20" s="924"/>
      <c r="T20" s="924"/>
      <c r="U20" s="924">
        <v>19.5</v>
      </c>
      <c r="V20" s="972"/>
      <c r="W20" s="133">
        <v>10</v>
      </c>
      <c r="X20" s="296">
        <v>18</v>
      </c>
      <c r="Y20" s="303"/>
      <c r="Z20" s="574"/>
      <c r="AA20" s="979" t="s">
        <v>216</v>
      </c>
    </row>
    <row r="21" spans="2:27" ht="14.25">
      <c r="B21" s="986">
        <v>19</v>
      </c>
      <c r="C21" s="981" t="s">
        <v>233</v>
      </c>
      <c r="D21" s="937">
        <v>14.04</v>
      </c>
      <c r="E21" s="923">
        <v>18</v>
      </c>
      <c r="F21" s="1043">
        <v>9.02</v>
      </c>
      <c r="G21" s="1043">
        <v>11.87</v>
      </c>
      <c r="H21" s="924">
        <v>16</v>
      </c>
      <c r="I21" s="1043">
        <v>10.25</v>
      </c>
      <c r="J21" s="924">
        <v>14.26</v>
      </c>
      <c r="K21" s="959"/>
      <c r="L21" s="1015">
        <v>14.62</v>
      </c>
      <c r="M21" s="1007">
        <v>16.03</v>
      </c>
      <c r="N21" s="1020">
        <v>12.67</v>
      </c>
      <c r="O21" s="1020"/>
      <c r="P21" s="1020"/>
      <c r="Q21" s="1025"/>
      <c r="R21" s="966"/>
      <c r="S21" s="924"/>
      <c r="T21" s="924"/>
      <c r="U21" s="924">
        <v>18.5</v>
      </c>
      <c r="V21" s="972"/>
      <c r="W21" s="1044">
        <v>6</v>
      </c>
      <c r="X21" s="1045">
        <v>11</v>
      </c>
      <c r="Y21" s="303"/>
      <c r="Z21" s="574"/>
      <c r="AA21" s="981" t="s">
        <v>233</v>
      </c>
    </row>
    <row r="22" spans="2:27" ht="14.25">
      <c r="B22" s="986">
        <v>20</v>
      </c>
      <c r="C22" s="983" t="s">
        <v>217</v>
      </c>
      <c r="D22" s="937">
        <v>15.24</v>
      </c>
      <c r="E22" s="923">
        <v>6</v>
      </c>
      <c r="F22" s="924">
        <v>15.38</v>
      </c>
      <c r="G22" s="924">
        <v>14.9</v>
      </c>
      <c r="H22" s="924">
        <v>17</v>
      </c>
      <c r="I22" s="924">
        <v>19.88</v>
      </c>
      <c r="J22" s="924">
        <v>16.48</v>
      </c>
      <c r="K22" s="959"/>
      <c r="L22" s="1015">
        <v>14.42</v>
      </c>
      <c r="M22" s="1007">
        <v>16.350000000000001</v>
      </c>
      <c r="N22" s="1020">
        <v>18.170000000000002</v>
      </c>
      <c r="O22" s="1020"/>
      <c r="P22" s="1020"/>
      <c r="Q22" s="1025"/>
      <c r="R22" s="966"/>
      <c r="S22" s="924"/>
      <c r="T22" s="924">
        <v>10.71</v>
      </c>
      <c r="U22" s="924">
        <v>11.5</v>
      </c>
      <c r="V22" s="972"/>
      <c r="W22" s="133">
        <v>11</v>
      </c>
      <c r="X22" s="296">
        <v>13</v>
      </c>
      <c r="Y22" s="303"/>
      <c r="Z22" s="574"/>
      <c r="AA22" s="983" t="s">
        <v>217</v>
      </c>
    </row>
    <row r="23" spans="2:27" ht="14.25">
      <c r="B23" s="986">
        <v>21</v>
      </c>
      <c r="C23" s="979" t="s">
        <v>444</v>
      </c>
      <c r="D23" s="937">
        <v>14.67</v>
      </c>
      <c r="E23" s="923">
        <v>12</v>
      </c>
      <c r="F23" s="924">
        <v>15.4</v>
      </c>
      <c r="G23" s="924">
        <v>14.34</v>
      </c>
      <c r="H23" s="924">
        <v>17</v>
      </c>
      <c r="I23" s="924">
        <v>16.61</v>
      </c>
      <c r="J23" s="924">
        <v>16.3</v>
      </c>
      <c r="K23" s="959"/>
      <c r="L23" s="1015">
        <v>12.05</v>
      </c>
      <c r="M23" s="1007">
        <v>16.47</v>
      </c>
      <c r="N23" s="1020">
        <v>15.42</v>
      </c>
      <c r="O23" s="1020"/>
      <c r="P23" s="1020"/>
      <c r="Q23" s="1025"/>
      <c r="R23" s="966"/>
      <c r="S23" s="924"/>
      <c r="T23" s="924"/>
      <c r="U23" s="924">
        <v>16</v>
      </c>
      <c r="V23" s="972"/>
      <c r="W23" s="133">
        <v>12</v>
      </c>
      <c r="X23" s="296">
        <v>13</v>
      </c>
      <c r="Y23" s="303"/>
      <c r="Z23" s="574"/>
      <c r="AA23" s="979" t="s">
        <v>444</v>
      </c>
    </row>
    <row r="24" spans="2:27" ht="14.25">
      <c r="B24" s="986">
        <v>22</v>
      </c>
      <c r="C24" s="981" t="s">
        <v>234</v>
      </c>
      <c r="D24" s="937">
        <v>14.08</v>
      </c>
      <c r="E24" s="923">
        <v>17</v>
      </c>
      <c r="F24" s="924">
        <v>12.43</v>
      </c>
      <c r="G24" s="924">
        <v>15.89</v>
      </c>
      <c r="H24" s="924">
        <v>19</v>
      </c>
      <c r="I24" s="924">
        <v>10.79</v>
      </c>
      <c r="J24" s="924">
        <v>17.13</v>
      </c>
      <c r="K24" s="959"/>
      <c r="L24" s="1015">
        <v>11.71</v>
      </c>
      <c r="M24" s="1007">
        <v>17.02</v>
      </c>
      <c r="N24" s="1020">
        <v>15.75</v>
      </c>
      <c r="O24" s="1020"/>
      <c r="P24" s="1020"/>
      <c r="Q24" s="1025"/>
      <c r="R24" s="966"/>
      <c r="S24" s="924"/>
      <c r="T24" s="924"/>
      <c r="U24" s="924">
        <v>17</v>
      </c>
      <c r="V24" s="972"/>
      <c r="W24" s="133">
        <v>9</v>
      </c>
      <c r="X24" s="296">
        <v>18</v>
      </c>
      <c r="Y24" s="303"/>
      <c r="Z24" s="574"/>
      <c r="AA24" s="981" t="s">
        <v>234</v>
      </c>
    </row>
    <row r="25" spans="2:27" ht="14.25">
      <c r="B25" s="986">
        <v>23</v>
      </c>
      <c r="C25" s="981" t="s">
        <v>219</v>
      </c>
      <c r="D25" s="937">
        <v>12.93</v>
      </c>
      <c r="E25" s="923">
        <v>24</v>
      </c>
      <c r="F25" s="924">
        <v>9.64</v>
      </c>
      <c r="G25" s="924">
        <v>11.96</v>
      </c>
      <c r="H25" s="924">
        <v>17</v>
      </c>
      <c r="I25" s="924">
        <v>15.75</v>
      </c>
      <c r="J25" s="924">
        <v>11.76</v>
      </c>
      <c r="K25" s="959"/>
      <c r="L25" s="1015"/>
      <c r="M25" s="1007">
        <v>15.82</v>
      </c>
      <c r="N25" s="1020">
        <v>12.25</v>
      </c>
      <c r="O25" s="1020">
        <v>14.6</v>
      </c>
      <c r="P25" s="1020"/>
      <c r="Q25" s="1025"/>
      <c r="R25" s="966"/>
      <c r="S25" s="924">
        <v>10.42</v>
      </c>
      <c r="T25" s="924"/>
      <c r="U25" s="924">
        <v>12.75</v>
      </c>
      <c r="V25" s="972"/>
      <c r="W25" s="133">
        <v>9</v>
      </c>
      <c r="X25" s="296">
        <v>13</v>
      </c>
      <c r="Y25" s="303"/>
      <c r="Z25" s="574"/>
      <c r="AA25" s="981" t="s">
        <v>219</v>
      </c>
    </row>
    <row r="26" spans="2:27" ht="14.25">
      <c r="B26" s="986">
        <v>24</v>
      </c>
      <c r="C26" s="980" t="s">
        <v>220</v>
      </c>
      <c r="D26" s="937">
        <v>9.27</v>
      </c>
      <c r="E26" s="923">
        <v>33</v>
      </c>
      <c r="F26" s="924">
        <v>10.130000000000001</v>
      </c>
      <c r="G26" s="924">
        <v>10.86</v>
      </c>
      <c r="H26" s="924">
        <v>16</v>
      </c>
      <c r="I26" s="924">
        <v>7.29</v>
      </c>
      <c r="J26" s="924">
        <v>14.5</v>
      </c>
      <c r="K26" s="959"/>
      <c r="L26" s="1015"/>
      <c r="M26" s="1007">
        <v>14.89</v>
      </c>
      <c r="N26" s="1020">
        <v>12</v>
      </c>
      <c r="O26" s="1020">
        <v>8.39</v>
      </c>
      <c r="P26" s="1020"/>
      <c r="Q26" s="1025"/>
      <c r="R26" s="966"/>
      <c r="S26" s="924"/>
      <c r="T26" s="924"/>
      <c r="U26" s="924">
        <v>12.75</v>
      </c>
      <c r="V26" s="972"/>
      <c r="W26" s="133">
        <v>7</v>
      </c>
      <c r="X26" s="296">
        <v>11</v>
      </c>
      <c r="Y26" s="303"/>
      <c r="Z26" s="574"/>
      <c r="AA26" s="980" t="s">
        <v>220</v>
      </c>
    </row>
    <row r="27" spans="2:27" ht="14.25">
      <c r="B27" s="986">
        <v>25</v>
      </c>
      <c r="C27" s="979" t="s">
        <v>448</v>
      </c>
      <c r="D27" s="937">
        <v>15.12</v>
      </c>
      <c r="E27" s="923">
        <v>8</v>
      </c>
      <c r="F27" s="924">
        <v>13.6</v>
      </c>
      <c r="G27" s="924">
        <v>14.71</v>
      </c>
      <c r="H27" s="924">
        <v>19</v>
      </c>
      <c r="I27" s="924">
        <v>13.84</v>
      </c>
      <c r="J27" s="924">
        <v>16.54</v>
      </c>
      <c r="K27" s="959"/>
      <c r="L27" s="1015">
        <v>14.6</v>
      </c>
      <c r="M27" s="1007">
        <v>16.600000000000001</v>
      </c>
      <c r="N27" s="1020">
        <v>15.59</v>
      </c>
      <c r="O27" s="1020"/>
      <c r="P27" s="1020"/>
      <c r="Q27" s="1025"/>
      <c r="R27" s="966"/>
      <c r="S27" s="924"/>
      <c r="T27" s="924"/>
      <c r="U27" s="924">
        <v>14.75</v>
      </c>
      <c r="V27" s="972"/>
      <c r="W27" s="133">
        <v>11</v>
      </c>
      <c r="X27" s="296">
        <v>16</v>
      </c>
      <c r="Y27" s="303"/>
      <c r="Z27" s="574"/>
      <c r="AA27" s="979" t="s">
        <v>448</v>
      </c>
    </row>
    <row r="28" spans="2:27" ht="14.25">
      <c r="B28" s="986">
        <v>26</v>
      </c>
      <c r="C28" s="980" t="s">
        <v>447</v>
      </c>
      <c r="D28" s="937">
        <v>11.3</v>
      </c>
      <c r="E28" s="923">
        <v>30</v>
      </c>
      <c r="F28" s="924">
        <v>9.5500000000000007</v>
      </c>
      <c r="G28" s="924">
        <v>13.58</v>
      </c>
      <c r="H28" s="924">
        <v>19</v>
      </c>
      <c r="I28" s="924">
        <v>5.94</v>
      </c>
      <c r="J28" s="924">
        <v>15.54</v>
      </c>
      <c r="K28" s="959"/>
      <c r="L28" s="1015">
        <v>9.52</v>
      </c>
      <c r="M28" s="1007">
        <v>16.38</v>
      </c>
      <c r="N28" s="1020">
        <v>11.84</v>
      </c>
      <c r="O28" s="1020"/>
      <c r="P28" s="1020"/>
      <c r="Q28" s="1025"/>
      <c r="R28" s="966"/>
      <c r="S28" s="924"/>
      <c r="T28" s="924"/>
      <c r="U28" s="924">
        <v>16.75</v>
      </c>
      <c r="V28" s="972"/>
      <c r="W28" s="133">
        <v>11</v>
      </c>
      <c r="X28" s="296">
        <v>12</v>
      </c>
      <c r="Y28" s="303"/>
      <c r="Z28" s="574"/>
      <c r="AA28" s="980" t="s">
        <v>447</v>
      </c>
    </row>
    <row r="29" spans="2:27" ht="14.25">
      <c r="B29" s="986">
        <v>27</v>
      </c>
      <c r="C29" s="979" t="s">
        <v>236</v>
      </c>
      <c r="D29" s="937">
        <v>16.12</v>
      </c>
      <c r="E29" s="923">
        <v>5</v>
      </c>
      <c r="F29" s="924">
        <v>14.75</v>
      </c>
      <c r="G29" s="924">
        <v>14.74</v>
      </c>
      <c r="H29" s="924">
        <v>19</v>
      </c>
      <c r="I29" s="924">
        <v>16.34</v>
      </c>
      <c r="J29" s="924">
        <v>16.71</v>
      </c>
      <c r="K29" s="959"/>
      <c r="L29" s="1015">
        <v>15.31</v>
      </c>
      <c r="M29" s="1007">
        <v>16.95</v>
      </c>
      <c r="N29" s="1020">
        <v>17.920000000000002</v>
      </c>
      <c r="O29" s="1020"/>
      <c r="P29" s="1020"/>
      <c r="Q29" s="1025"/>
      <c r="R29" s="966"/>
      <c r="S29" s="924"/>
      <c r="T29" s="924"/>
      <c r="U29" s="924">
        <v>16.75</v>
      </c>
      <c r="V29" s="972"/>
      <c r="W29" s="133">
        <v>8</v>
      </c>
      <c r="X29" s="296">
        <v>17</v>
      </c>
      <c r="Y29" s="303"/>
      <c r="Z29" s="574"/>
      <c r="AA29" s="979" t="s">
        <v>236</v>
      </c>
    </row>
    <row r="30" spans="2:27" ht="14.25">
      <c r="B30" s="986">
        <v>28</v>
      </c>
      <c r="C30" s="979" t="s">
        <v>237</v>
      </c>
      <c r="D30" s="937">
        <v>12.13</v>
      </c>
      <c r="E30" s="923">
        <v>26</v>
      </c>
      <c r="F30" s="924">
        <v>10.09</v>
      </c>
      <c r="G30" s="924">
        <v>14.15</v>
      </c>
      <c r="H30" s="924">
        <v>19</v>
      </c>
      <c r="I30" s="924">
        <v>10.69</v>
      </c>
      <c r="J30" s="924">
        <v>17.690000000000001</v>
      </c>
      <c r="K30" s="959"/>
      <c r="L30" s="1015"/>
      <c r="M30" s="1007">
        <v>15.98</v>
      </c>
      <c r="N30" s="1020">
        <v>11.75</v>
      </c>
      <c r="O30" s="1020"/>
      <c r="P30" s="1020"/>
      <c r="Q30" s="1025">
        <v>15.49</v>
      </c>
      <c r="R30" s="966">
        <v>14.92</v>
      </c>
      <c r="S30" s="924"/>
      <c r="T30" s="924"/>
      <c r="U30" s="924">
        <v>15.75</v>
      </c>
      <c r="V30" s="972"/>
      <c r="W30" s="133">
        <v>10</v>
      </c>
      <c r="X30" s="296">
        <v>11</v>
      </c>
      <c r="Y30" s="303"/>
      <c r="Z30" s="574"/>
      <c r="AA30" s="979" t="s">
        <v>237</v>
      </c>
    </row>
    <row r="31" spans="2:27" ht="14.25">
      <c r="B31" s="986">
        <v>29</v>
      </c>
      <c r="C31" s="980" t="s">
        <v>238</v>
      </c>
      <c r="D31" s="937">
        <v>11.35</v>
      </c>
      <c r="E31" s="923">
        <v>29</v>
      </c>
      <c r="F31" s="924">
        <v>8.8000000000000007</v>
      </c>
      <c r="G31" s="924">
        <v>11.05</v>
      </c>
      <c r="H31" s="924">
        <v>16</v>
      </c>
      <c r="I31" s="924">
        <v>6.54</v>
      </c>
      <c r="J31" s="924">
        <v>14.54</v>
      </c>
      <c r="K31" s="959"/>
      <c r="L31" s="1015"/>
      <c r="M31" s="1007">
        <v>15.88</v>
      </c>
      <c r="N31" s="1020">
        <v>10.84</v>
      </c>
      <c r="O31" s="1020"/>
      <c r="P31" s="1020">
        <v>11.81</v>
      </c>
      <c r="Q31" s="1025"/>
      <c r="R31" s="966"/>
      <c r="S31" s="924"/>
      <c r="T31" s="924"/>
      <c r="U31" s="924">
        <v>19</v>
      </c>
      <c r="V31" s="972"/>
      <c r="W31" s="133">
        <v>11</v>
      </c>
      <c r="X31" s="296">
        <v>11</v>
      </c>
      <c r="Y31" s="303"/>
      <c r="Z31" s="574"/>
      <c r="AA31" s="980" t="s">
        <v>238</v>
      </c>
    </row>
    <row r="32" spans="2:27" ht="14.25">
      <c r="B32" s="986">
        <v>30</v>
      </c>
      <c r="C32" s="981" t="s">
        <v>449</v>
      </c>
      <c r="D32" s="937">
        <v>11.87</v>
      </c>
      <c r="E32" s="923">
        <v>27</v>
      </c>
      <c r="F32" s="924">
        <v>13.43</v>
      </c>
      <c r="G32" s="924">
        <v>13.31</v>
      </c>
      <c r="H32" s="924">
        <v>17</v>
      </c>
      <c r="I32" s="924">
        <v>8.5</v>
      </c>
      <c r="J32" s="924">
        <v>14.47</v>
      </c>
      <c r="K32" s="959"/>
      <c r="L32" s="1015">
        <v>10.34</v>
      </c>
      <c r="M32" s="1007">
        <v>15.14</v>
      </c>
      <c r="N32" s="1020">
        <v>12.59</v>
      </c>
      <c r="O32" s="1020"/>
      <c r="P32" s="1020"/>
      <c r="Q32" s="1025"/>
      <c r="R32" s="966"/>
      <c r="S32" s="924"/>
      <c r="T32" s="924"/>
      <c r="U32" s="924">
        <v>17.25</v>
      </c>
      <c r="V32" s="972"/>
      <c r="W32" s="133">
        <v>15</v>
      </c>
      <c r="X32" s="296">
        <v>11</v>
      </c>
      <c r="Y32" s="303"/>
      <c r="Z32" s="574"/>
      <c r="AA32" s="981" t="s">
        <v>449</v>
      </c>
    </row>
    <row r="33" spans="2:27" ht="14.25">
      <c r="B33" s="986">
        <v>31</v>
      </c>
      <c r="C33" s="979" t="s">
        <v>450</v>
      </c>
      <c r="D33" s="937">
        <v>14.41</v>
      </c>
      <c r="E33" s="923">
        <v>14</v>
      </c>
      <c r="F33" s="924">
        <v>13.65</v>
      </c>
      <c r="G33" s="924">
        <v>14.51</v>
      </c>
      <c r="H33" s="924">
        <v>17</v>
      </c>
      <c r="I33" s="924">
        <v>14.15</v>
      </c>
      <c r="J33" s="924">
        <v>13.99</v>
      </c>
      <c r="K33" s="959"/>
      <c r="L33" s="1015"/>
      <c r="M33" s="1007">
        <v>16.55</v>
      </c>
      <c r="N33" s="1020">
        <v>14.75</v>
      </c>
      <c r="O33" s="1020"/>
      <c r="P33" s="1020">
        <v>13.11</v>
      </c>
      <c r="Q33" s="1025"/>
      <c r="R33" s="966"/>
      <c r="S33" s="924"/>
      <c r="T33" s="924"/>
      <c r="U33" s="924">
        <v>18.75</v>
      </c>
      <c r="V33" s="972"/>
      <c r="W33" s="133">
        <v>16</v>
      </c>
      <c r="X33" s="296">
        <v>12</v>
      </c>
      <c r="Y33" s="303"/>
      <c r="Z33" s="574"/>
      <c r="AA33" s="979" t="s">
        <v>450</v>
      </c>
    </row>
    <row r="34" spans="2:27" ht="14.25">
      <c r="B34" s="986">
        <v>32</v>
      </c>
      <c r="C34" s="983" t="s">
        <v>241</v>
      </c>
      <c r="D34" s="937">
        <v>16.920000000000002</v>
      </c>
      <c r="E34" s="923">
        <v>1</v>
      </c>
      <c r="F34" s="924">
        <v>16.59</v>
      </c>
      <c r="G34" s="924">
        <v>16.88</v>
      </c>
      <c r="H34" s="924">
        <v>18</v>
      </c>
      <c r="I34" s="924">
        <v>16.440000000000001</v>
      </c>
      <c r="J34" s="924"/>
      <c r="K34" s="959">
        <v>18.52</v>
      </c>
      <c r="L34" s="1015">
        <v>17.07</v>
      </c>
      <c r="M34" s="1007">
        <v>17.87</v>
      </c>
      <c r="N34" s="1020">
        <v>17.5</v>
      </c>
      <c r="O34" s="1020"/>
      <c r="P34" s="1020"/>
      <c r="Q34" s="1025"/>
      <c r="R34" s="966"/>
      <c r="S34" s="924"/>
      <c r="T34" s="924"/>
      <c r="U34" s="924">
        <v>17.5</v>
      </c>
      <c r="V34" s="972">
        <v>17.670000000000002</v>
      </c>
      <c r="W34" s="133">
        <v>18</v>
      </c>
      <c r="X34" s="296">
        <v>20</v>
      </c>
      <c r="Y34" s="303"/>
      <c r="Z34" s="574"/>
      <c r="AA34" s="983" t="s">
        <v>241</v>
      </c>
    </row>
    <row r="35" spans="2:27" ht="14.25">
      <c r="B35" s="986">
        <v>33</v>
      </c>
      <c r="C35" s="979" t="s">
        <v>242</v>
      </c>
      <c r="D35" s="937">
        <v>14.45</v>
      </c>
      <c r="E35" s="923">
        <v>13</v>
      </c>
      <c r="F35" s="924">
        <v>15.7</v>
      </c>
      <c r="G35" s="924">
        <v>15</v>
      </c>
      <c r="H35" s="924">
        <v>16</v>
      </c>
      <c r="I35" s="924">
        <v>15.42</v>
      </c>
      <c r="J35" s="924">
        <v>16.13</v>
      </c>
      <c r="K35" s="959"/>
      <c r="L35" s="1015">
        <v>13.15</v>
      </c>
      <c r="M35" s="1007">
        <v>14.19</v>
      </c>
      <c r="N35" s="1020">
        <v>15.5</v>
      </c>
      <c r="O35" s="1020"/>
      <c r="P35" s="1020"/>
      <c r="Q35" s="1025"/>
      <c r="R35" s="966"/>
      <c r="S35" s="924"/>
      <c r="T35" s="924"/>
      <c r="U35" s="924">
        <v>14.5</v>
      </c>
      <c r="V35" s="972"/>
      <c r="W35" s="133">
        <v>11</v>
      </c>
      <c r="X35" s="296">
        <v>17</v>
      </c>
      <c r="Y35" s="303"/>
      <c r="Z35" s="574"/>
      <c r="AA35" s="979" t="s">
        <v>242</v>
      </c>
    </row>
    <row r="36" spans="2:27" ht="15" thickBot="1">
      <c r="B36" s="987">
        <v>34</v>
      </c>
      <c r="C36" s="984" t="s">
        <v>243</v>
      </c>
      <c r="D36" s="938">
        <v>14.24</v>
      </c>
      <c r="E36" s="932">
        <v>16</v>
      </c>
      <c r="F36" s="933">
        <v>14.34</v>
      </c>
      <c r="G36" s="933">
        <v>15.93</v>
      </c>
      <c r="H36" s="933">
        <v>19</v>
      </c>
      <c r="I36" s="933">
        <v>11.71</v>
      </c>
      <c r="J36" s="933">
        <v>14.67</v>
      </c>
      <c r="K36" s="960"/>
      <c r="L36" s="1016">
        <v>12.29</v>
      </c>
      <c r="M36" s="1008">
        <v>16.149999999999999</v>
      </c>
      <c r="N36" s="1021">
        <v>17.09</v>
      </c>
      <c r="O36" s="1021"/>
      <c r="P36" s="1021"/>
      <c r="Q36" s="1026"/>
      <c r="R36" s="967"/>
      <c r="S36" s="933"/>
      <c r="T36" s="933"/>
      <c r="U36" s="933">
        <v>18</v>
      </c>
      <c r="V36" s="973"/>
      <c r="W36" s="134">
        <v>16</v>
      </c>
      <c r="X36" s="297">
        <v>14</v>
      </c>
      <c r="Y36" s="303"/>
      <c r="Z36" s="574"/>
      <c r="AA36" s="984" t="s">
        <v>243</v>
      </c>
    </row>
    <row r="37" spans="2:27" ht="13.5" thickBot="1">
      <c r="B37" s="951"/>
      <c r="C37" s="946" t="s">
        <v>64</v>
      </c>
      <c r="D37" s="947">
        <v>13.62</v>
      </c>
      <c r="E37" s="948"/>
      <c r="F37" s="949">
        <v>12.33</v>
      </c>
      <c r="G37" s="949">
        <v>13.85</v>
      </c>
      <c r="H37" s="949">
        <v>17.97</v>
      </c>
      <c r="I37" s="949">
        <v>12.18</v>
      </c>
      <c r="J37" s="949">
        <v>15.47</v>
      </c>
      <c r="K37" s="961">
        <v>14.74</v>
      </c>
      <c r="L37" s="1017">
        <v>12.43</v>
      </c>
      <c r="M37" s="1009">
        <v>15.75</v>
      </c>
      <c r="N37" s="1022">
        <v>13.79</v>
      </c>
      <c r="O37" s="1022">
        <v>11.91</v>
      </c>
      <c r="P37" s="1022">
        <v>13.19</v>
      </c>
      <c r="Q37" s="1027">
        <v>14.51</v>
      </c>
      <c r="R37" s="968">
        <v>15.46</v>
      </c>
      <c r="S37" s="949">
        <v>12.2</v>
      </c>
      <c r="T37" s="949">
        <v>13.85</v>
      </c>
      <c r="U37" s="949">
        <v>16.649999999999999</v>
      </c>
      <c r="V37" s="950">
        <v>16.760000000000002</v>
      </c>
      <c r="W37" s="950">
        <f>AVERAGE(W3:W36)</f>
        <v>10.617647058823529</v>
      </c>
      <c r="X37" s="950">
        <f>AVERAGE(X3:X36)</f>
        <v>14.029411764705882</v>
      </c>
    </row>
    <row r="38" spans="2:27">
      <c r="B38" s="989"/>
      <c r="C38" s="941" t="s">
        <v>65</v>
      </c>
      <c r="D38" s="942">
        <v>8.19</v>
      </c>
      <c r="E38" s="943"/>
      <c r="F38" s="944">
        <v>5.97</v>
      </c>
      <c r="G38" s="944">
        <v>10.53</v>
      </c>
      <c r="H38" s="944">
        <v>16</v>
      </c>
      <c r="I38" s="944">
        <v>5.94</v>
      </c>
      <c r="J38" s="944">
        <v>11.76</v>
      </c>
      <c r="K38" s="962">
        <v>9.8800000000000008</v>
      </c>
      <c r="L38" s="996">
        <v>7.85</v>
      </c>
      <c r="M38" s="1010">
        <v>12.83</v>
      </c>
      <c r="N38" s="997">
        <v>7.17</v>
      </c>
      <c r="O38" s="997">
        <v>6.85</v>
      </c>
      <c r="P38" s="997">
        <v>10.88</v>
      </c>
      <c r="Q38" s="998">
        <v>10.36</v>
      </c>
      <c r="R38" s="969">
        <v>13.07</v>
      </c>
      <c r="S38" s="944">
        <v>3.25</v>
      </c>
      <c r="T38" s="944">
        <v>8.09</v>
      </c>
      <c r="U38" s="944">
        <v>11</v>
      </c>
      <c r="V38" s="974">
        <v>12.54</v>
      </c>
    </row>
    <row r="39" spans="2:27">
      <c r="B39" s="989"/>
      <c r="C39" s="935" t="s">
        <v>66</v>
      </c>
      <c r="D39" s="939">
        <v>16.920000000000002</v>
      </c>
      <c r="E39" s="936"/>
      <c r="F39" s="934">
        <v>17.670000000000002</v>
      </c>
      <c r="G39" s="934">
        <v>17.04</v>
      </c>
      <c r="H39" s="934">
        <v>19</v>
      </c>
      <c r="I39" s="934">
        <v>19.88</v>
      </c>
      <c r="J39" s="934">
        <v>18.64</v>
      </c>
      <c r="K39" s="963">
        <v>18.72</v>
      </c>
      <c r="L39" s="999">
        <v>17.07</v>
      </c>
      <c r="M39" s="1011">
        <v>17.86</v>
      </c>
      <c r="N39" s="1000">
        <v>18.170000000000002</v>
      </c>
      <c r="O39" s="1000">
        <v>19.3</v>
      </c>
      <c r="P39" s="1000">
        <v>17.84</v>
      </c>
      <c r="Q39" s="1001">
        <v>18.04</v>
      </c>
      <c r="R39" s="970">
        <v>17.25</v>
      </c>
      <c r="S39" s="934">
        <v>19.420000000000002</v>
      </c>
      <c r="T39" s="934">
        <v>18.79</v>
      </c>
      <c r="U39" s="934">
        <v>19</v>
      </c>
      <c r="V39" s="975">
        <v>19.21</v>
      </c>
    </row>
    <row r="40" spans="2:27">
      <c r="B40" s="989"/>
      <c r="C40" s="935" t="s">
        <v>67</v>
      </c>
      <c r="D40" s="939">
        <v>0</v>
      </c>
      <c r="E40" s="936"/>
      <c r="F40" s="934">
        <v>8.82</v>
      </c>
      <c r="G40" s="934">
        <v>0</v>
      </c>
      <c r="H40" s="934">
        <v>0</v>
      </c>
      <c r="I40" s="934">
        <v>11.76</v>
      </c>
      <c r="J40" s="934">
        <v>0</v>
      </c>
      <c r="K40" s="963">
        <v>0</v>
      </c>
      <c r="L40" s="999">
        <v>4.3499999999999996</v>
      </c>
      <c r="M40" s="1011">
        <v>0</v>
      </c>
      <c r="N40" s="1000">
        <v>2.94</v>
      </c>
      <c r="O40" s="1000">
        <v>15</v>
      </c>
      <c r="P40" s="1000">
        <v>0</v>
      </c>
      <c r="Q40" s="1001">
        <v>0</v>
      </c>
      <c r="R40" s="970">
        <v>0</v>
      </c>
      <c r="S40" s="934">
        <v>19.05</v>
      </c>
      <c r="T40" s="934">
        <v>0</v>
      </c>
      <c r="U40" s="934">
        <v>0</v>
      </c>
      <c r="V40" s="975">
        <v>0</v>
      </c>
    </row>
    <row r="41" spans="2:27">
      <c r="B41" s="989"/>
      <c r="C41" s="935" t="s">
        <v>68</v>
      </c>
      <c r="D41" s="939">
        <v>23.53</v>
      </c>
      <c r="E41" s="936"/>
      <c r="F41" s="934">
        <v>32.35</v>
      </c>
      <c r="G41" s="934">
        <v>23.53</v>
      </c>
      <c r="H41" s="934">
        <v>0</v>
      </c>
      <c r="I41" s="934">
        <v>47.06</v>
      </c>
      <c r="J41" s="934">
        <v>3.33</v>
      </c>
      <c r="K41" s="963">
        <v>25</v>
      </c>
      <c r="L41" s="999">
        <v>34.78</v>
      </c>
      <c r="M41" s="1011">
        <v>0</v>
      </c>
      <c r="N41" s="1000">
        <v>29.41</v>
      </c>
      <c r="O41" s="1000">
        <v>40</v>
      </c>
      <c r="P41" s="1000">
        <v>35</v>
      </c>
      <c r="Q41" s="1001">
        <v>11.11</v>
      </c>
      <c r="R41" s="970">
        <v>0</v>
      </c>
      <c r="S41" s="934">
        <v>28.57</v>
      </c>
      <c r="T41" s="934">
        <v>16.13</v>
      </c>
      <c r="U41" s="934">
        <v>3.57</v>
      </c>
      <c r="V41" s="975">
        <v>0</v>
      </c>
      <c r="Y41" t="s">
        <v>681</v>
      </c>
    </row>
    <row r="42" spans="2:27" ht="13.5" thickBot="1">
      <c r="B42" s="990"/>
      <c r="C42" s="991" t="s">
        <v>69</v>
      </c>
      <c r="D42" s="940">
        <v>76.47</v>
      </c>
      <c r="E42" s="992"/>
      <c r="F42" s="993"/>
      <c r="G42" s="976"/>
      <c r="H42" s="976">
        <v>58.82</v>
      </c>
      <c r="I42" s="976">
        <v>76.47</v>
      </c>
      <c r="J42" s="976">
        <v>100</v>
      </c>
      <c r="K42" s="994">
        <v>41.18</v>
      </c>
      <c r="L42" s="1002">
        <v>96.67</v>
      </c>
      <c r="M42" s="1012">
        <v>75</v>
      </c>
      <c r="N42" s="1003">
        <v>60.87</v>
      </c>
      <c r="O42" s="1003">
        <v>100</v>
      </c>
      <c r="P42" s="1003">
        <v>67.650000000000006</v>
      </c>
      <c r="Q42" s="1004"/>
      <c r="R42" s="995">
        <v>70</v>
      </c>
      <c r="S42" s="976">
        <v>88.89</v>
      </c>
      <c r="T42" s="976">
        <v>100</v>
      </c>
      <c r="U42" s="976">
        <v>52.38</v>
      </c>
      <c r="V42" s="977">
        <v>83.87</v>
      </c>
    </row>
  </sheetData>
  <mergeCells count="1">
    <mergeCell ref="B1:V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39D82-48AB-420C-A37C-7D4B845326B6}">
  <sheetPr>
    <pageSetUpPr fitToPage="1"/>
  </sheetPr>
  <dimension ref="A1:AA71"/>
  <sheetViews>
    <sheetView topLeftCell="B1" zoomScaleNormal="100" workbookViewId="0">
      <selection activeCell="Z31" sqref="Z31"/>
    </sheetView>
  </sheetViews>
  <sheetFormatPr baseColWidth="10" defaultColWidth="7" defaultRowHeight="12.75"/>
  <cols>
    <col min="1" max="1" width="3.140625" customWidth="1"/>
    <col min="2" max="2" width="16.85546875" bestFit="1" customWidth="1"/>
    <col min="3" max="3" width="9.85546875" bestFit="1" customWidth="1"/>
    <col min="4" max="5" width="7.140625" customWidth="1"/>
    <col min="6" max="7" width="6.85546875" style="14" customWidth="1"/>
    <col min="8" max="8" width="8.140625" bestFit="1" customWidth="1"/>
    <col min="9" max="9" width="8" customWidth="1"/>
    <col min="10" max="10" width="5.28515625" customWidth="1"/>
    <col min="11" max="11" width="19.140625" style="12" bestFit="1" customWidth="1"/>
    <col min="12" max="12" width="3" style="29" customWidth="1"/>
    <col min="13" max="13" width="3.42578125" customWidth="1"/>
    <col min="14" max="20" width="3" customWidth="1"/>
    <col min="21" max="21" width="4" bestFit="1" customWidth="1"/>
    <col min="22" max="22" width="8.42578125" customWidth="1"/>
    <col min="23" max="23" width="3" style="33" bestFit="1" customWidth="1"/>
    <col min="24" max="249" width="11.140625" customWidth="1"/>
    <col min="250" max="250" width="3.140625" customWidth="1"/>
    <col min="251" max="251" width="21.140625" customWidth="1"/>
    <col min="252" max="252" width="13.28515625" customWidth="1"/>
    <col min="253" max="253" width="6.5703125" customWidth="1"/>
    <col min="254" max="254" width="6.140625" customWidth="1"/>
  </cols>
  <sheetData>
    <row r="1" spans="1:23" ht="19.5" thickBot="1">
      <c r="B1" s="1382" t="s">
        <v>654</v>
      </c>
      <c r="C1" s="1382"/>
      <c r="D1" s="1382"/>
      <c r="E1" s="1382"/>
      <c r="F1" s="1382"/>
      <c r="G1" s="1382"/>
      <c r="H1" s="1382"/>
      <c r="K1" s="156"/>
      <c r="L1" s="1378" t="s">
        <v>647</v>
      </c>
      <c r="M1" s="1378"/>
      <c r="N1" s="1378"/>
      <c r="O1" s="1378"/>
      <c r="P1" s="1378"/>
      <c r="Q1" s="1378"/>
      <c r="R1" s="1378"/>
      <c r="S1" s="1378"/>
      <c r="T1" s="1378"/>
      <c r="V1" s="15"/>
    </row>
    <row r="2" spans="1:23" ht="15.75" thickBot="1">
      <c r="A2" s="109"/>
      <c r="B2" s="110" t="s">
        <v>0</v>
      </c>
      <c r="C2" s="150"/>
      <c r="D2" s="112" t="s">
        <v>3</v>
      </c>
      <c r="E2" s="237" t="s">
        <v>648</v>
      </c>
      <c r="F2" s="1256" t="s">
        <v>651</v>
      </c>
      <c r="G2" s="1257" t="s">
        <v>652</v>
      </c>
      <c r="H2" s="1212" t="s">
        <v>639</v>
      </c>
      <c r="I2" s="151" t="s">
        <v>653</v>
      </c>
      <c r="J2" s="152" t="s">
        <v>22</v>
      </c>
      <c r="K2" s="157"/>
      <c r="L2" s="153" t="s">
        <v>5</v>
      </c>
      <c r="M2" s="153" t="s">
        <v>6</v>
      </c>
      <c r="N2" s="153" t="s">
        <v>7</v>
      </c>
      <c r="O2" s="153" t="s">
        <v>8</v>
      </c>
      <c r="P2" s="153" t="s">
        <v>9</v>
      </c>
      <c r="Q2" s="153" t="s">
        <v>10</v>
      </c>
      <c r="R2" s="153" t="s">
        <v>11</v>
      </c>
      <c r="S2" s="153" t="s">
        <v>12</v>
      </c>
      <c r="T2" s="153" t="s">
        <v>13</v>
      </c>
      <c r="U2" s="154" t="s">
        <v>17</v>
      </c>
      <c r="V2" s="155" t="s">
        <v>18</v>
      </c>
    </row>
    <row r="3" spans="1:23" ht="15">
      <c r="A3" s="30">
        <v>1</v>
      </c>
      <c r="B3" s="66" t="s">
        <v>327</v>
      </c>
      <c r="C3" s="120" t="s">
        <v>301</v>
      </c>
      <c r="D3" s="35">
        <f t="shared" ref="D3:D35" si="0">+(10+U3-V3)</f>
        <v>18</v>
      </c>
      <c r="E3" s="238">
        <v>14</v>
      </c>
      <c r="F3" s="1207">
        <v>0</v>
      </c>
      <c r="G3" s="1258">
        <v>0</v>
      </c>
      <c r="H3" s="1259">
        <v>0</v>
      </c>
      <c r="I3" s="54">
        <f>+(D3+E3+H3*2)/4</f>
        <v>8</v>
      </c>
      <c r="J3" s="36"/>
      <c r="K3" s="74" t="s">
        <v>327</v>
      </c>
      <c r="L3" s="903"/>
      <c r="M3" s="904">
        <v>2</v>
      </c>
      <c r="N3" s="904">
        <v>2</v>
      </c>
      <c r="O3" s="904">
        <v>2</v>
      </c>
      <c r="P3" s="904"/>
      <c r="Q3" s="806">
        <v>2</v>
      </c>
      <c r="R3" s="67"/>
      <c r="S3" s="67"/>
      <c r="T3" s="807"/>
      <c r="U3" s="37">
        <f t="shared" ref="U3:U35" si="1">+(L3+M3+N3+O3+P3+Q3+R3+S3+T3)</f>
        <v>8</v>
      </c>
      <c r="V3" s="38"/>
      <c r="W3" s="160">
        <v>1</v>
      </c>
    </row>
    <row r="4" spans="1:23" ht="15">
      <c r="A4" s="39">
        <v>2</v>
      </c>
      <c r="B4" s="66" t="s">
        <v>328</v>
      </c>
      <c r="C4" s="120" t="s">
        <v>302</v>
      </c>
      <c r="D4" s="35">
        <f t="shared" si="0"/>
        <v>12</v>
      </c>
      <c r="E4" s="238">
        <v>9</v>
      </c>
      <c r="F4" s="566"/>
      <c r="G4" s="1208"/>
      <c r="H4" s="1213">
        <v>6</v>
      </c>
      <c r="I4" s="54">
        <f t="shared" ref="I4:I35" si="2">+(D4+E4+H4*2)/4</f>
        <v>8.25</v>
      </c>
      <c r="J4" s="40"/>
      <c r="K4" s="74" t="s">
        <v>328</v>
      </c>
      <c r="L4" s="905">
        <v>2</v>
      </c>
      <c r="M4" s="906"/>
      <c r="N4" s="906"/>
      <c r="O4" s="906"/>
      <c r="P4" s="906"/>
      <c r="Q4" s="808"/>
      <c r="R4" s="68"/>
      <c r="S4" s="808"/>
      <c r="T4" s="809"/>
      <c r="U4" s="37">
        <f t="shared" si="1"/>
        <v>2</v>
      </c>
      <c r="V4" s="38"/>
      <c r="W4" s="160">
        <v>2</v>
      </c>
    </row>
    <row r="5" spans="1:23" ht="15">
      <c r="A5" s="30">
        <v>3</v>
      </c>
      <c r="B5" s="74" t="s">
        <v>330</v>
      </c>
      <c r="C5" s="120" t="s">
        <v>313</v>
      </c>
      <c r="D5" s="35">
        <f t="shared" si="0"/>
        <v>17</v>
      </c>
      <c r="E5" s="238">
        <v>11</v>
      </c>
      <c r="F5" s="567"/>
      <c r="G5" s="1208"/>
      <c r="H5" s="1214">
        <v>14</v>
      </c>
      <c r="I5" s="54">
        <f t="shared" si="2"/>
        <v>14</v>
      </c>
      <c r="J5" s="40"/>
      <c r="K5" s="74" t="s">
        <v>330</v>
      </c>
      <c r="L5" s="905"/>
      <c r="M5" s="906">
        <v>2</v>
      </c>
      <c r="N5" s="906">
        <v>2</v>
      </c>
      <c r="O5" s="1156">
        <v>2</v>
      </c>
      <c r="P5" s="906">
        <v>2</v>
      </c>
      <c r="Q5" s="808">
        <v>2</v>
      </c>
      <c r="R5" s="68"/>
      <c r="S5" s="808"/>
      <c r="T5" s="809"/>
      <c r="U5" s="37">
        <f t="shared" si="1"/>
        <v>10</v>
      </c>
      <c r="V5" s="38">
        <v>3</v>
      </c>
      <c r="W5" s="160">
        <v>3</v>
      </c>
    </row>
    <row r="6" spans="1:23" ht="15">
      <c r="A6" s="39">
        <v>4</v>
      </c>
      <c r="B6" s="74" t="s">
        <v>331</v>
      </c>
      <c r="C6" s="120" t="s">
        <v>141</v>
      </c>
      <c r="D6" s="35">
        <f t="shared" si="0"/>
        <v>19</v>
      </c>
      <c r="E6" s="238">
        <v>6</v>
      </c>
      <c r="F6" s="567"/>
      <c r="G6" s="1208"/>
      <c r="H6" s="1214">
        <v>8</v>
      </c>
      <c r="I6" s="54">
        <f t="shared" si="2"/>
        <v>10.25</v>
      </c>
      <c r="J6" s="40"/>
      <c r="K6" s="74" t="s">
        <v>331</v>
      </c>
      <c r="L6" s="905">
        <v>3</v>
      </c>
      <c r="M6" s="906">
        <v>2</v>
      </c>
      <c r="N6" s="906">
        <v>2</v>
      </c>
      <c r="O6" s="906">
        <v>2</v>
      </c>
      <c r="P6" s="906"/>
      <c r="Q6" s="808"/>
      <c r="R6" s="68"/>
      <c r="S6" s="808"/>
      <c r="T6" s="809"/>
      <c r="U6" s="37">
        <f t="shared" si="1"/>
        <v>9</v>
      </c>
      <c r="V6" s="38"/>
      <c r="W6" s="160">
        <v>4</v>
      </c>
    </row>
    <row r="7" spans="1:23" ht="15">
      <c r="A7" s="30">
        <v>5</v>
      </c>
      <c r="B7" s="74" t="s">
        <v>332</v>
      </c>
      <c r="C7" s="120" t="s">
        <v>303</v>
      </c>
      <c r="D7" s="35">
        <f t="shared" si="0"/>
        <v>19</v>
      </c>
      <c r="E7" s="238">
        <v>11</v>
      </c>
      <c r="F7" s="566"/>
      <c r="G7" s="1208"/>
      <c r="H7" s="1214">
        <v>10</v>
      </c>
      <c r="I7" s="54">
        <f t="shared" si="2"/>
        <v>12.5</v>
      </c>
      <c r="J7" s="40"/>
      <c r="K7" s="66" t="s">
        <v>511</v>
      </c>
      <c r="L7" s="905">
        <v>3</v>
      </c>
      <c r="M7" s="906">
        <v>2</v>
      </c>
      <c r="N7" s="906">
        <v>2</v>
      </c>
      <c r="O7" s="906">
        <v>2</v>
      </c>
      <c r="P7" s="906"/>
      <c r="Q7" s="808"/>
      <c r="R7" s="68"/>
      <c r="S7" s="808"/>
      <c r="T7" s="809"/>
      <c r="U7" s="37">
        <f t="shared" si="1"/>
        <v>9</v>
      </c>
      <c r="V7" s="38"/>
      <c r="W7" s="160">
        <v>5</v>
      </c>
    </row>
    <row r="8" spans="1:23" ht="15">
      <c r="A8" s="39">
        <v>6</v>
      </c>
      <c r="B8" s="74" t="s">
        <v>332</v>
      </c>
      <c r="C8" s="120" t="s">
        <v>314</v>
      </c>
      <c r="D8" s="35">
        <f t="shared" si="0"/>
        <v>21</v>
      </c>
      <c r="E8" s="238">
        <v>3</v>
      </c>
      <c r="F8" s="566"/>
      <c r="G8" s="1208"/>
      <c r="H8" s="1214">
        <v>10</v>
      </c>
      <c r="I8" s="54">
        <f t="shared" si="2"/>
        <v>11</v>
      </c>
      <c r="J8" s="40"/>
      <c r="K8" s="66" t="s">
        <v>512</v>
      </c>
      <c r="L8" s="905">
        <v>3</v>
      </c>
      <c r="M8" s="906">
        <v>2</v>
      </c>
      <c r="N8" s="906">
        <v>2</v>
      </c>
      <c r="O8" s="906">
        <v>2</v>
      </c>
      <c r="P8" s="906">
        <v>2</v>
      </c>
      <c r="Q8" s="808"/>
      <c r="R8" s="68"/>
      <c r="S8" s="808"/>
      <c r="T8" s="809"/>
      <c r="U8" s="37">
        <f t="shared" si="1"/>
        <v>11</v>
      </c>
      <c r="V8" s="38"/>
      <c r="W8" s="160">
        <v>6</v>
      </c>
    </row>
    <row r="9" spans="1:23" ht="15">
      <c r="A9" s="30">
        <v>7</v>
      </c>
      <c r="B9" s="74" t="s">
        <v>333</v>
      </c>
      <c r="C9" s="120" t="s">
        <v>315</v>
      </c>
      <c r="D9" s="35">
        <f t="shared" si="0"/>
        <v>12</v>
      </c>
      <c r="E9" s="238">
        <v>8</v>
      </c>
      <c r="F9" s="566"/>
      <c r="G9" s="1208"/>
      <c r="H9" s="1214">
        <v>13</v>
      </c>
      <c r="I9" s="54">
        <f t="shared" si="2"/>
        <v>11.5</v>
      </c>
      <c r="J9" s="40"/>
      <c r="K9" s="74" t="s">
        <v>333</v>
      </c>
      <c r="L9" s="905"/>
      <c r="M9" s="906"/>
      <c r="N9" s="906"/>
      <c r="O9" s="906">
        <v>2</v>
      </c>
      <c r="P9" s="906"/>
      <c r="Q9" s="808"/>
      <c r="R9" s="68"/>
      <c r="S9" s="808"/>
      <c r="T9" s="809"/>
      <c r="U9" s="37">
        <f t="shared" si="1"/>
        <v>2</v>
      </c>
      <c r="V9" s="38"/>
      <c r="W9" s="160">
        <v>7</v>
      </c>
    </row>
    <row r="10" spans="1:23" ht="15">
      <c r="A10" s="39">
        <v>8</v>
      </c>
      <c r="B10" s="74" t="s">
        <v>335</v>
      </c>
      <c r="C10" s="120" t="s">
        <v>316</v>
      </c>
      <c r="D10" s="35">
        <f t="shared" si="0"/>
        <v>10</v>
      </c>
      <c r="E10" s="238">
        <v>10</v>
      </c>
      <c r="F10" s="566"/>
      <c r="G10" s="1208"/>
      <c r="H10" s="1214">
        <v>9</v>
      </c>
      <c r="I10" s="54">
        <f t="shared" si="2"/>
        <v>9.5</v>
      </c>
      <c r="J10" s="40"/>
      <c r="K10" s="74" t="s">
        <v>335</v>
      </c>
      <c r="L10" s="905"/>
      <c r="M10" s="906"/>
      <c r="N10" s="906"/>
      <c r="O10" s="906"/>
      <c r="P10" s="906"/>
      <c r="Q10" s="808"/>
      <c r="R10" s="68"/>
      <c r="S10" s="808"/>
      <c r="T10" s="809"/>
      <c r="U10" s="37">
        <f t="shared" si="1"/>
        <v>0</v>
      </c>
      <c r="V10" s="38"/>
      <c r="W10" s="160">
        <v>8</v>
      </c>
    </row>
    <row r="11" spans="1:23" ht="15">
      <c r="A11" s="30">
        <v>9</v>
      </c>
      <c r="B11" s="74" t="s">
        <v>334</v>
      </c>
      <c r="C11" s="120" t="s">
        <v>153</v>
      </c>
      <c r="D11" s="35">
        <f t="shared" si="0"/>
        <v>16</v>
      </c>
      <c r="E11" s="238">
        <v>5</v>
      </c>
      <c r="F11" s="566"/>
      <c r="G11" s="1208"/>
      <c r="H11" s="1214">
        <v>15</v>
      </c>
      <c r="I11" s="54">
        <f t="shared" si="2"/>
        <v>12.75</v>
      </c>
      <c r="J11" s="40"/>
      <c r="K11" s="74" t="s">
        <v>334</v>
      </c>
      <c r="L11" s="905"/>
      <c r="M11" s="906"/>
      <c r="N11" s="906">
        <v>2</v>
      </c>
      <c r="O11" s="906">
        <v>2</v>
      </c>
      <c r="P11" s="906">
        <v>2</v>
      </c>
      <c r="Q11" s="808"/>
      <c r="R11" s="68"/>
      <c r="S11" s="808"/>
      <c r="T11" s="809"/>
      <c r="U11" s="37">
        <f t="shared" si="1"/>
        <v>6</v>
      </c>
      <c r="V11" s="38"/>
      <c r="W11" s="160">
        <v>9</v>
      </c>
    </row>
    <row r="12" spans="1:23" ht="15">
      <c r="A12" s="39">
        <v>10</v>
      </c>
      <c r="B12" s="74" t="s">
        <v>336</v>
      </c>
      <c r="C12" s="120" t="s">
        <v>304</v>
      </c>
      <c r="D12" s="35">
        <f t="shared" si="0"/>
        <v>21</v>
      </c>
      <c r="E12" s="1255"/>
      <c r="F12" s="566"/>
      <c r="G12" s="1208"/>
      <c r="H12" s="1214">
        <v>10</v>
      </c>
      <c r="I12" s="54">
        <f t="shared" si="2"/>
        <v>10.25</v>
      </c>
      <c r="J12" s="40"/>
      <c r="K12" s="74" t="s">
        <v>336</v>
      </c>
      <c r="L12" s="905">
        <v>3</v>
      </c>
      <c r="M12" s="906">
        <v>2</v>
      </c>
      <c r="N12" s="906">
        <v>2</v>
      </c>
      <c r="O12" s="906">
        <v>2</v>
      </c>
      <c r="P12" s="906"/>
      <c r="Q12" s="808">
        <v>2</v>
      </c>
      <c r="R12" s="68"/>
      <c r="S12" s="808"/>
      <c r="T12" s="809"/>
      <c r="U12" s="37">
        <f t="shared" si="1"/>
        <v>11</v>
      </c>
      <c r="V12" s="38"/>
      <c r="W12" s="160">
        <v>10</v>
      </c>
    </row>
    <row r="13" spans="1:23" ht="15">
      <c r="A13" s="30">
        <v>11</v>
      </c>
      <c r="B13" s="74" t="s">
        <v>337</v>
      </c>
      <c r="C13" s="120" t="s">
        <v>162</v>
      </c>
      <c r="D13" s="35">
        <f t="shared" si="0"/>
        <v>10</v>
      </c>
      <c r="E13" s="238">
        <v>12</v>
      </c>
      <c r="F13" s="566"/>
      <c r="G13" s="1208"/>
      <c r="H13" s="1214">
        <v>13</v>
      </c>
      <c r="I13" s="54">
        <f t="shared" si="2"/>
        <v>12</v>
      </c>
      <c r="J13" s="40"/>
      <c r="K13" s="74" t="s">
        <v>337</v>
      </c>
      <c r="L13" s="905"/>
      <c r="M13" s="906"/>
      <c r="N13" s="906"/>
      <c r="O13" s="906"/>
      <c r="P13" s="906"/>
      <c r="Q13" s="808"/>
      <c r="R13" s="68"/>
      <c r="S13" s="808"/>
      <c r="T13" s="809"/>
      <c r="U13" s="37">
        <f t="shared" si="1"/>
        <v>0</v>
      </c>
      <c r="V13" s="38"/>
      <c r="W13" s="160">
        <v>11</v>
      </c>
    </row>
    <row r="14" spans="1:23" ht="15">
      <c r="A14" s="39">
        <v>12</v>
      </c>
      <c r="B14" s="74" t="s">
        <v>338</v>
      </c>
      <c r="C14" s="120" t="s">
        <v>317</v>
      </c>
      <c r="D14" s="35">
        <f t="shared" si="0"/>
        <v>15</v>
      </c>
      <c r="E14" s="238">
        <v>7</v>
      </c>
      <c r="F14" s="566"/>
      <c r="G14" s="1208"/>
      <c r="H14" s="1214">
        <v>10</v>
      </c>
      <c r="I14" s="54">
        <f t="shared" si="2"/>
        <v>10.5</v>
      </c>
      <c r="J14" s="40"/>
      <c r="K14" s="74" t="s">
        <v>338</v>
      </c>
      <c r="L14" s="905"/>
      <c r="M14" s="906"/>
      <c r="N14" s="906">
        <v>2</v>
      </c>
      <c r="O14" s="906">
        <v>2</v>
      </c>
      <c r="P14" s="906">
        <v>2</v>
      </c>
      <c r="Q14" s="808">
        <v>2</v>
      </c>
      <c r="R14" s="68"/>
      <c r="S14" s="808"/>
      <c r="T14" s="809"/>
      <c r="U14" s="37">
        <f t="shared" si="1"/>
        <v>8</v>
      </c>
      <c r="V14" s="38">
        <v>3</v>
      </c>
      <c r="W14" s="160">
        <v>12</v>
      </c>
    </row>
    <row r="15" spans="1:23" ht="15">
      <c r="A15" s="30">
        <v>13</v>
      </c>
      <c r="B15" s="74" t="s">
        <v>340</v>
      </c>
      <c r="C15" s="120" t="s">
        <v>318</v>
      </c>
      <c r="D15" s="35">
        <f t="shared" si="0"/>
        <v>21</v>
      </c>
      <c r="E15" s="238">
        <v>13</v>
      </c>
      <c r="F15" s="567"/>
      <c r="G15" s="1209"/>
      <c r="H15" s="1214">
        <v>17</v>
      </c>
      <c r="I15" s="54">
        <f t="shared" si="2"/>
        <v>17</v>
      </c>
      <c r="J15" s="40"/>
      <c r="K15" s="74" t="s">
        <v>340</v>
      </c>
      <c r="L15" s="905">
        <v>3</v>
      </c>
      <c r="M15" s="906">
        <v>2</v>
      </c>
      <c r="N15" s="906">
        <v>2</v>
      </c>
      <c r="O15" s="906">
        <v>2</v>
      </c>
      <c r="P15" s="906">
        <v>2</v>
      </c>
      <c r="Q15" s="808"/>
      <c r="R15" s="68"/>
      <c r="S15" s="808"/>
      <c r="T15" s="809"/>
      <c r="U15" s="37">
        <f t="shared" si="1"/>
        <v>11</v>
      </c>
      <c r="V15" s="38"/>
      <c r="W15" s="160">
        <v>13</v>
      </c>
    </row>
    <row r="16" spans="1:23" ht="15">
      <c r="A16" s="39">
        <v>14</v>
      </c>
      <c r="B16" s="74" t="s">
        <v>339</v>
      </c>
      <c r="C16" s="120" t="s">
        <v>319</v>
      </c>
      <c r="D16" s="35">
        <f t="shared" si="0"/>
        <v>19</v>
      </c>
      <c r="E16" s="238">
        <v>14</v>
      </c>
      <c r="F16" s="566"/>
      <c r="G16" s="1208"/>
      <c r="H16" s="1214">
        <v>10</v>
      </c>
      <c r="I16" s="54">
        <f t="shared" si="2"/>
        <v>13.25</v>
      </c>
      <c r="J16" s="40"/>
      <c r="K16" s="74" t="s">
        <v>339</v>
      </c>
      <c r="L16" s="907">
        <v>3</v>
      </c>
      <c r="M16" s="906"/>
      <c r="N16" s="906">
        <v>2</v>
      </c>
      <c r="O16" s="906">
        <v>2</v>
      </c>
      <c r="P16" s="906"/>
      <c r="Q16" s="808">
        <v>2</v>
      </c>
      <c r="R16" s="68"/>
      <c r="S16" s="808"/>
      <c r="T16" s="809"/>
      <c r="U16" s="37">
        <f t="shared" si="1"/>
        <v>9</v>
      </c>
      <c r="V16" s="38"/>
      <c r="W16" s="160">
        <v>14</v>
      </c>
    </row>
    <row r="17" spans="1:23" ht="15">
      <c r="A17" s="30">
        <v>15</v>
      </c>
      <c r="B17" s="74" t="s">
        <v>341</v>
      </c>
      <c r="C17" s="120" t="s">
        <v>320</v>
      </c>
      <c r="D17" s="35">
        <f t="shared" si="0"/>
        <v>12</v>
      </c>
      <c r="E17" s="238">
        <v>5</v>
      </c>
      <c r="F17" s="566"/>
      <c r="G17" s="1208"/>
      <c r="H17" s="1214">
        <v>8</v>
      </c>
      <c r="I17" s="54">
        <f t="shared" si="2"/>
        <v>8.25</v>
      </c>
      <c r="J17" s="40"/>
      <c r="K17" s="74" t="s">
        <v>341</v>
      </c>
      <c r="L17" s="905"/>
      <c r="M17" s="906"/>
      <c r="N17" s="906"/>
      <c r="O17" s="906"/>
      <c r="P17" s="906"/>
      <c r="Q17" s="1224">
        <v>2</v>
      </c>
      <c r="R17" s="68"/>
      <c r="S17" s="808"/>
      <c r="T17" s="809"/>
      <c r="U17" s="37">
        <f t="shared" si="1"/>
        <v>2</v>
      </c>
      <c r="V17" s="38"/>
      <c r="W17" s="160">
        <v>15</v>
      </c>
    </row>
    <row r="18" spans="1:23" ht="15">
      <c r="A18" s="39">
        <v>16</v>
      </c>
      <c r="B18" s="74" t="s">
        <v>342</v>
      </c>
      <c r="C18" s="120" t="s">
        <v>305</v>
      </c>
      <c r="D18" s="35">
        <f t="shared" si="0"/>
        <v>16</v>
      </c>
      <c r="E18" s="238">
        <v>13</v>
      </c>
      <c r="F18" s="566"/>
      <c r="G18" s="1208"/>
      <c r="H18" s="1214">
        <v>15</v>
      </c>
      <c r="I18" s="54">
        <f t="shared" si="2"/>
        <v>14.75</v>
      </c>
      <c r="J18" s="40"/>
      <c r="K18" s="74" t="s">
        <v>342</v>
      </c>
      <c r="L18" s="905"/>
      <c r="M18" s="906">
        <v>2</v>
      </c>
      <c r="N18" s="906">
        <v>2</v>
      </c>
      <c r="O18" s="906">
        <v>2</v>
      </c>
      <c r="P18" s="906"/>
      <c r="Q18" s="808"/>
      <c r="R18" s="68"/>
      <c r="S18" s="808"/>
      <c r="T18" s="809"/>
      <c r="U18" s="37">
        <f t="shared" si="1"/>
        <v>6</v>
      </c>
      <c r="V18" s="38"/>
      <c r="W18" s="160">
        <v>16</v>
      </c>
    </row>
    <row r="19" spans="1:23" ht="15">
      <c r="A19" s="30">
        <v>17</v>
      </c>
      <c r="B19" s="74" t="s">
        <v>128</v>
      </c>
      <c r="C19" s="120" t="s">
        <v>321</v>
      </c>
      <c r="D19" s="35">
        <f t="shared" si="0"/>
        <v>10</v>
      </c>
      <c r="E19" s="238">
        <v>15</v>
      </c>
      <c r="F19" s="566"/>
      <c r="G19" s="1208"/>
      <c r="H19" s="1215">
        <v>17</v>
      </c>
      <c r="I19" s="54">
        <f t="shared" si="2"/>
        <v>14.75</v>
      </c>
      <c r="J19" s="40"/>
      <c r="K19" s="74" t="s">
        <v>128</v>
      </c>
      <c r="L19" s="905"/>
      <c r="M19" s="906"/>
      <c r="N19" s="906"/>
      <c r="O19" s="906"/>
      <c r="P19" s="906"/>
      <c r="Q19" s="808"/>
      <c r="R19" s="68"/>
      <c r="S19" s="808"/>
      <c r="T19" s="809"/>
      <c r="U19" s="37">
        <f t="shared" si="1"/>
        <v>0</v>
      </c>
      <c r="V19" s="38"/>
      <c r="W19" s="160">
        <v>17</v>
      </c>
    </row>
    <row r="20" spans="1:23" ht="15">
      <c r="A20" s="39">
        <v>18</v>
      </c>
      <c r="B20" s="74" t="s">
        <v>343</v>
      </c>
      <c r="C20" s="120" t="s">
        <v>306</v>
      </c>
      <c r="D20" s="35">
        <f t="shared" si="0"/>
        <v>15</v>
      </c>
      <c r="E20" s="238">
        <v>17</v>
      </c>
      <c r="F20" s="566"/>
      <c r="G20" s="1208"/>
      <c r="H20" s="1214">
        <v>17</v>
      </c>
      <c r="I20" s="54">
        <f t="shared" si="2"/>
        <v>16.5</v>
      </c>
      <c r="J20" s="40"/>
      <c r="K20" s="74" t="s">
        <v>343</v>
      </c>
      <c r="L20" s="905">
        <v>3</v>
      </c>
      <c r="M20" s="906">
        <v>2</v>
      </c>
      <c r="N20" s="906">
        <v>2</v>
      </c>
      <c r="O20" s="906">
        <v>2</v>
      </c>
      <c r="P20" s="906"/>
      <c r="Q20" s="808"/>
      <c r="R20" s="68"/>
      <c r="S20" s="808"/>
      <c r="T20" s="809"/>
      <c r="U20" s="37">
        <f t="shared" si="1"/>
        <v>9</v>
      </c>
      <c r="V20" s="38">
        <v>4</v>
      </c>
      <c r="W20" s="160">
        <v>18</v>
      </c>
    </row>
    <row r="21" spans="1:23" ht="15">
      <c r="A21" s="30">
        <v>19</v>
      </c>
      <c r="B21" s="74" t="s">
        <v>344</v>
      </c>
      <c r="C21" s="120" t="s">
        <v>74</v>
      </c>
      <c r="D21" s="35">
        <f t="shared" si="0"/>
        <v>16</v>
      </c>
      <c r="E21" s="238">
        <v>8</v>
      </c>
      <c r="F21" s="567"/>
      <c r="G21" s="1209"/>
      <c r="H21" s="1214">
        <v>15</v>
      </c>
      <c r="I21" s="54">
        <f t="shared" si="2"/>
        <v>13.5</v>
      </c>
      <c r="J21" s="40"/>
      <c r="K21" s="74" t="s">
        <v>344</v>
      </c>
      <c r="L21" s="905"/>
      <c r="M21" s="906">
        <v>2</v>
      </c>
      <c r="N21" s="906">
        <v>2</v>
      </c>
      <c r="O21" s="906"/>
      <c r="P21" s="906">
        <v>2</v>
      </c>
      <c r="Q21" s="808"/>
      <c r="R21" s="68"/>
      <c r="S21" s="808"/>
      <c r="T21" s="809"/>
      <c r="U21" s="37">
        <f t="shared" si="1"/>
        <v>6</v>
      </c>
      <c r="V21" s="38"/>
      <c r="W21" s="160">
        <v>19</v>
      </c>
    </row>
    <row r="22" spans="1:23" ht="15">
      <c r="A22" s="39">
        <v>20</v>
      </c>
      <c r="B22" s="74" t="s">
        <v>345</v>
      </c>
      <c r="C22" s="120" t="s">
        <v>307</v>
      </c>
      <c r="D22" s="35">
        <f t="shared" si="0"/>
        <v>16</v>
      </c>
      <c r="E22" s="238">
        <v>3</v>
      </c>
      <c r="F22" s="566"/>
      <c r="G22" s="1208"/>
      <c r="H22" s="1214">
        <v>5</v>
      </c>
      <c r="I22" s="54">
        <f t="shared" si="2"/>
        <v>7.25</v>
      </c>
      <c r="J22" s="40"/>
      <c r="K22" s="74" t="s">
        <v>345</v>
      </c>
      <c r="L22" s="905"/>
      <c r="M22" s="906">
        <v>2</v>
      </c>
      <c r="N22" s="906"/>
      <c r="O22" s="906">
        <v>2</v>
      </c>
      <c r="P22" s="906"/>
      <c r="Q22" s="808">
        <v>2</v>
      </c>
      <c r="R22" s="68"/>
      <c r="S22" s="808"/>
      <c r="T22" s="809"/>
      <c r="U22" s="37">
        <f t="shared" si="1"/>
        <v>6</v>
      </c>
      <c r="V22" s="38"/>
      <c r="W22" s="160">
        <v>20</v>
      </c>
    </row>
    <row r="23" spans="1:23" ht="15">
      <c r="A23" s="30">
        <v>21</v>
      </c>
      <c r="B23" s="74" t="s">
        <v>346</v>
      </c>
      <c r="C23" s="120" t="s">
        <v>308</v>
      </c>
      <c r="D23" s="35">
        <f t="shared" si="0"/>
        <v>17</v>
      </c>
      <c r="E23" s="238">
        <v>11</v>
      </c>
      <c r="F23" s="566"/>
      <c r="G23" s="1208"/>
      <c r="H23" s="1214">
        <v>11</v>
      </c>
      <c r="I23" s="54">
        <f t="shared" si="2"/>
        <v>12.5</v>
      </c>
      <c r="J23" s="40"/>
      <c r="K23" s="74" t="s">
        <v>346</v>
      </c>
      <c r="L23" s="905">
        <v>3</v>
      </c>
      <c r="M23" s="906">
        <v>2</v>
      </c>
      <c r="N23" s="906"/>
      <c r="O23" s="906">
        <v>2</v>
      </c>
      <c r="P23" s="906"/>
      <c r="Q23" s="808"/>
      <c r="R23" s="68"/>
      <c r="S23" s="808"/>
      <c r="T23" s="809"/>
      <c r="U23" s="37">
        <f t="shared" si="1"/>
        <v>7</v>
      </c>
      <c r="V23" s="38"/>
      <c r="W23" s="160">
        <v>21</v>
      </c>
    </row>
    <row r="24" spans="1:23" ht="15">
      <c r="A24" s="39">
        <v>22</v>
      </c>
      <c r="B24" s="74" t="s">
        <v>347</v>
      </c>
      <c r="C24" s="120" t="s">
        <v>309</v>
      </c>
      <c r="D24" s="35">
        <f t="shared" si="0"/>
        <v>15</v>
      </c>
      <c r="E24" s="238">
        <v>11</v>
      </c>
      <c r="F24" s="566"/>
      <c r="G24" s="1208"/>
      <c r="H24" s="1214">
        <v>12</v>
      </c>
      <c r="I24" s="54">
        <f t="shared" si="2"/>
        <v>12.5</v>
      </c>
      <c r="J24" s="40"/>
      <c r="K24" s="74" t="s">
        <v>347</v>
      </c>
      <c r="L24" s="905">
        <v>3</v>
      </c>
      <c r="M24" s="906"/>
      <c r="N24" s="906"/>
      <c r="O24" s="906">
        <v>2</v>
      </c>
      <c r="P24" s="906"/>
      <c r="Q24" s="808"/>
      <c r="R24" s="68"/>
      <c r="S24" s="808"/>
      <c r="T24" s="809"/>
      <c r="U24" s="37">
        <f t="shared" si="1"/>
        <v>5</v>
      </c>
      <c r="V24" s="38"/>
      <c r="W24" s="160">
        <v>22</v>
      </c>
    </row>
    <row r="25" spans="1:23" ht="15">
      <c r="A25" s="30">
        <v>23</v>
      </c>
      <c r="B25" s="74" t="s">
        <v>348</v>
      </c>
      <c r="C25" s="120" t="s">
        <v>310</v>
      </c>
      <c r="D25" s="35">
        <f t="shared" si="0"/>
        <v>18</v>
      </c>
      <c r="E25" s="1255"/>
      <c r="F25" s="566"/>
      <c r="G25" s="1208"/>
      <c r="H25" s="1407"/>
      <c r="I25" s="54">
        <f t="shared" si="2"/>
        <v>4.5</v>
      </c>
      <c r="J25" s="40"/>
      <c r="K25" s="74" t="s">
        <v>348</v>
      </c>
      <c r="L25" s="905"/>
      <c r="M25" s="908">
        <v>2</v>
      </c>
      <c r="N25" s="1061">
        <v>2</v>
      </c>
      <c r="O25" s="908"/>
      <c r="P25" s="1061">
        <v>2</v>
      </c>
      <c r="Q25" s="69">
        <v>2</v>
      </c>
      <c r="R25" s="68"/>
      <c r="S25" s="69"/>
      <c r="T25" s="809"/>
      <c r="U25" s="37">
        <f t="shared" si="1"/>
        <v>8</v>
      </c>
      <c r="V25" s="38"/>
      <c r="W25" s="160">
        <v>23</v>
      </c>
    </row>
    <row r="26" spans="1:23" ht="15">
      <c r="A26" s="39">
        <v>24</v>
      </c>
      <c r="B26" s="74" t="s">
        <v>349</v>
      </c>
      <c r="C26" s="120" t="s">
        <v>311</v>
      </c>
      <c r="D26" s="35">
        <f t="shared" si="0"/>
        <v>11</v>
      </c>
      <c r="E26" s="238">
        <v>11</v>
      </c>
      <c r="F26" s="566"/>
      <c r="G26" s="1208"/>
      <c r="H26" s="1214">
        <v>11</v>
      </c>
      <c r="I26" s="54">
        <f t="shared" si="2"/>
        <v>11</v>
      </c>
      <c r="J26" s="40"/>
      <c r="K26" s="74" t="s">
        <v>349</v>
      </c>
      <c r="L26" s="905"/>
      <c r="M26" s="908"/>
      <c r="N26" s="908"/>
      <c r="O26" s="908"/>
      <c r="P26" s="1219">
        <v>1</v>
      </c>
      <c r="Q26" s="69"/>
      <c r="R26" s="68"/>
      <c r="S26" s="69"/>
      <c r="T26" s="809"/>
      <c r="U26" s="37">
        <f t="shared" si="1"/>
        <v>1</v>
      </c>
      <c r="V26" s="38"/>
      <c r="W26" s="160">
        <v>24</v>
      </c>
    </row>
    <row r="27" spans="1:23" ht="15">
      <c r="A27" s="30">
        <v>25</v>
      </c>
      <c r="B27" s="201" t="s">
        <v>350</v>
      </c>
      <c r="C27" s="120" t="s">
        <v>147</v>
      </c>
      <c r="D27" s="35">
        <f t="shared" si="0"/>
        <v>21</v>
      </c>
      <c r="E27" s="238">
        <v>11</v>
      </c>
      <c r="F27" s="566"/>
      <c r="G27" s="1208"/>
      <c r="H27" s="1214">
        <v>13</v>
      </c>
      <c r="I27" s="54">
        <f t="shared" si="2"/>
        <v>14.5</v>
      </c>
      <c r="J27" s="40"/>
      <c r="K27" s="74" t="s">
        <v>350</v>
      </c>
      <c r="L27" s="905">
        <v>3</v>
      </c>
      <c r="M27" s="908">
        <v>2</v>
      </c>
      <c r="N27" s="908">
        <v>2</v>
      </c>
      <c r="O27" s="908">
        <v>2</v>
      </c>
      <c r="P27" s="908">
        <v>2</v>
      </c>
      <c r="Q27" s="69"/>
      <c r="R27" s="68"/>
      <c r="S27" s="69"/>
      <c r="T27" s="809"/>
      <c r="U27" s="37">
        <f t="shared" si="1"/>
        <v>11</v>
      </c>
      <c r="V27" s="38"/>
      <c r="W27" s="160">
        <v>25</v>
      </c>
    </row>
    <row r="28" spans="1:23" ht="15">
      <c r="A28" s="39">
        <v>26</v>
      </c>
      <c r="B28" s="74" t="s">
        <v>351</v>
      </c>
      <c r="C28" s="120" t="s">
        <v>162</v>
      </c>
      <c r="D28" s="35">
        <f t="shared" si="0"/>
        <v>23</v>
      </c>
      <c r="E28" s="238">
        <v>20</v>
      </c>
      <c r="F28" s="567"/>
      <c r="G28" s="1209"/>
      <c r="H28" s="1214">
        <v>20</v>
      </c>
      <c r="I28" s="54">
        <f t="shared" si="2"/>
        <v>20.75</v>
      </c>
      <c r="J28" s="40"/>
      <c r="K28" s="74" t="s">
        <v>351</v>
      </c>
      <c r="L28" s="905">
        <v>3</v>
      </c>
      <c r="M28" s="908">
        <v>2</v>
      </c>
      <c r="N28" s="908">
        <v>2</v>
      </c>
      <c r="O28" s="908">
        <v>2</v>
      </c>
      <c r="P28" s="908">
        <v>2</v>
      </c>
      <c r="Q28" s="69">
        <v>2</v>
      </c>
      <c r="R28" s="68"/>
      <c r="S28" s="69"/>
      <c r="T28" s="809"/>
      <c r="U28" s="37">
        <f t="shared" si="1"/>
        <v>13</v>
      </c>
      <c r="V28" s="38"/>
      <c r="W28" s="160">
        <v>26</v>
      </c>
    </row>
    <row r="29" spans="1:23" ht="15">
      <c r="A29" s="30">
        <v>27</v>
      </c>
      <c r="B29" s="74" t="s">
        <v>352</v>
      </c>
      <c r="C29" s="120" t="s">
        <v>322</v>
      </c>
      <c r="D29" s="35">
        <f t="shared" si="0"/>
        <v>15</v>
      </c>
      <c r="E29" s="238">
        <v>17</v>
      </c>
      <c r="F29" s="566"/>
      <c r="G29" s="1208"/>
      <c r="H29" s="1214">
        <v>9</v>
      </c>
      <c r="I29" s="54">
        <f t="shared" si="2"/>
        <v>12.5</v>
      </c>
      <c r="J29" s="40"/>
      <c r="K29" s="74" t="s">
        <v>352</v>
      </c>
      <c r="L29" s="907">
        <v>2</v>
      </c>
      <c r="M29" s="908"/>
      <c r="N29" s="908">
        <v>2</v>
      </c>
      <c r="O29" s="908"/>
      <c r="P29" s="908">
        <v>2</v>
      </c>
      <c r="Q29" s="69"/>
      <c r="R29" s="68"/>
      <c r="S29" s="69"/>
      <c r="T29" s="809"/>
      <c r="U29" s="37">
        <f t="shared" si="1"/>
        <v>6</v>
      </c>
      <c r="V29" s="38">
        <v>1</v>
      </c>
      <c r="W29" s="160">
        <v>27</v>
      </c>
    </row>
    <row r="30" spans="1:23" ht="15">
      <c r="A30" s="39">
        <v>28</v>
      </c>
      <c r="B30" s="74" t="s">
        <v>353</v>
      </c>
      <c r="C30" s="120" t="s">
        <v>323</v>
      </c>
      <c r="D30" s="35">
        <f t="shared" si="0"/>
        <v>18</v>
      </c>
      <c r="E30" s="238">
        <v>12</v>
      </c>
      <c r="F30" s="566"/>
      <c r="G30" s="1208"/>
      <c r="H30" s="1214">
        <v>10</v>
      </c>
      <c r="I30" s="54">
        <f t="shared" si="2"/>
        <v>12.5</v>
      </c>
      <c r="J30" s="40"/>
      <c r="K30" s="74" t="s">
        <v>353</v>
      </c>
      <c r="L30" s="905">
        <v>3</v>
      </c>
      <c r="M30" s="908">
        <v>2</v>
      </c>
      <c r="N30" s="908"/>
      <c r="O30" s="908">
        <v>2</v>
      </c>
      <c r="P30" s="908">
        <v>2</v>
      </c>
      <c r="Q30" s="69">
        <v>2</v>
      </c>
      <c r="R30" s="68"/>
      <c r="S30" s="69"/>
      <c r="T30" s="809"/>
      <c r="U30" s="37">
        <f t="shared" si="1"/>
        <v>11</v>
      </c>
      <c r="V30" s="38">
        <v>3</v>
      </c>
      <c r="W30" s="160">
        <v>28</v>
      </c>
    </row>
    <row r="31" spans="1:23" ht="15">
      <c r="A31" s="30">
        <v>29</v>
      </c>
      <c r="B31" s="74" t="s">
        <v>411</v>
      </c>
      <c r="C31" s="120" t="s">
        <v>410</v>
      </c>
      <c r="D31" s="35">
        <f t="shared" si="0"/>
        <v>10</v>
      </c>
      <c r="E31" s="238">
        <v>3</v>
      </c>
      <c r="F31" s="567"/>
      <c r="G31" s="1208"/>
      <c r="H31" s="1214">
        <v>12</v>
      </c>
      <c r="I31" s="54">
        <f t="shared" si="2"/>
        <v>9.25</v>
      </c>
      <c r="J31" s="40"/>
      <c r="K31" s="74" t="s">
        <v>411</v>
      </c>
      <c r="L31" s="905"/>
      <c r="M31" s="908"/>
      <c r="N31" s="908"/>
      <c r="O31" s="908"/>
      <c r="P31" s="908"/>
      <c r="Q31" s="69"/>
      <c r="R31" s="68"/>
      <c r="S31" s="69"/>
      <c r="T31" s="809"/>
      <c r="U31" s="37">
        <f t="shared" si="1"/>
        <v>0</v>
      </c>
      <c r="V31" s="38"/>
      <c r="W31" s="160">
        <v>29</v>
      </c>
    </row>
    <row r="32" spans="1:23" ht="15">
      <c r="A32" s="39">
        <v>30</v>
      </c>
      <c r="B32" s="74" t="s">
        <v>354</v>
      </c>
      <c r="C32" s="120" t="s">
        <v>312</v>
      </c>
      <c r="D32" s="35">
        <f t="shared" si="0"/>
        <v>18</v>
      </c>
      <c r="E32" s="238">
        <v>13</v>
      </c>
      <c r="F32" s="566"/>
      <c r="G32" s="1208"/>
      <c r="H32" s="1214">
        <v>12</v>
      </c>
      <c r="I32" s="54">
        <f t="shared" si="2"/>
        <v>13.75</v>
      </c>
      <c r="J32" s="40"/>
      <c r="K32" s="74" t="s">
        <v>354</v>
      </c>
      <c r="L32" s="907">
        <v>2</v>
      </c>
      <c r="M32" s="908">
        <v>2</v>
      </c>
      <c r="N32" s="908"/>
      <c r="O32" s="908">
        <v>2</v>
      </c>
      <c r="P32" s="908">
        <v>2</v>
      </c>
      <c r="Q32" s="69"/>
      <c r="R32" s="68"/>
      <c r="S32" s="69"/>
      <c r="T32" s="809"/>
      <c r="U32" s="37">
        <f t="shared" si="1"/>
        <v>8</v>
      </c>
      <c r="V32" s="38"/>
      <c r="W32" s="160">
        <v>30</v>
      </c>
    </row>
    <row r="33" spans="1:27" ht="15">
      <c r="A33" s="30">
        <v>31</v>
      </c>
      <c r="B33" s="74" t="s">
        <v>355</v>
      </c>
      <c r="C33" s="120" t="s">
        <v>324</v>
      </c>
      <c r="D33" s="35">
        <f t="shared" si="0"/>
        <v>10</v>
      </c>
      <c r="E33" s="238">
        <v>12</v>
      </c>
      <c r="F33" s="566"/>
      <c r="G33" s="1208"/>
      <c r="H33" s="1214">
        <v>16</v>
      </c>
      <c r="I33" s="54">
        <f t="shared" si="2"/>
        <v>13.5</v>
      </c>
      <c r="J33" s="40"/>
      <c r="K33" s="74" t="s">
        <v>355</v>
      </c>
      <c r="L33" s="905"/>
      <c r="M33" s="908"/>
      <c r="N33" s="908"/>
      <c r="O33" s="908"/>
      <c r="P33" s="908"/>
      <c r="Q33" s="69"/>
      <c r="R33" s="68"/>
      <c r="S33" s="69"/>
      <c r="T33" s="809"/>
      <c r="U33" s="37">
        <f t="shared" si="1"/>
        <v>0</v>
      </c>
      <c r="V33" s="38"/>
      <c r="W33" s="160">
        <v>31</v>
      </c>
    </row>
    <row r="34" spans="1:27" ht="15">
      <c r="A34" s="39">
        <v>32</v>
      </c>
      <c r="B34" s="74" t="s">
        <v>356</v>
      </c>
      <c r="C34" s="120" t="s">
        <v>325</v>
      </c>
      <c r="D34" s="35">
        <f t="shared" si="0"/>
        <v>13</v>
      </c>
      <c r="E34" s="238">
        <v>8</v>
      </c>
      <c r="F34" s="566"/>
      <c r="G34" s="1208"/>
      <c r="H34" s="1214">
        <v>6</v>
      </c>
      <c r="I34" s="54">
        <f t="shared" si="2"/>
        <v>8.25</v>
      </c>
      <c r="J34" s="40"/>
      <c r="K34" s="74" t="s">
        <v>356</v>
      </c>
      <c r="L34" s="905">
        <v>3</v>
      </c>
      <c r="M34" s="908"/>
      <c r="N34" s="908"/>
      <c r="O34" s="908"/>
      <c r="P34" s="908"/>
      <c r="Q34" s="69"/>
      <c r="R34" s="68"/>
      <c r="S34" s="69"/>
      <c r="T34" s="809"/>
      <c r="U34" s="37">
        <f t="shared" si="1"/>
        <v>3</v>
      </c>
      <c r="V34" s="38"/>
      <c r="W34" s="160">
        <v>32</v>
      </c>
    </row>
    <row r="35" spans="1:27" ht="15.75" thickBot="1">
      <c r="A35" s="30">
        <v>33</v>
      </c>
      <c r="B35" s="81" t="s">
        <v>357</v>
      </c>
      <c r="C35" s="138" t="s">
        <v>326</v>
      </c>
      <c r="D35" s="35">
        <f t="shared" si="0"/>
        <v>15</v>
      </c>
      <c r="E35" s="238">
        <v>8</v>
      </c>
      <c r="F35" s="568"/>
      <c r="G35" s="1210"/>
      <c r="H35" s="1216">
        <v>9</v>
      </c>
      <c r="I35" s="54">
        <f t="shared" si="2"/>
        <v>10.25</v>
      </c>
      <c r="J35" s="139"/>
      <c r="K35" s="81" t="s">
        <v>357</v>
      </c>
      <c r="L35" s="909">
        <v>3</v>
      </c>
      <c r="M35" s="910"/>
      <c r="N35" s="910"/>
      <c r="O35" s="910"/>
      <c r="P35" s="910">
        <v>2</v>
      </c>
      <c r="Q35" s="810">
        <v>2</v>
      </c>
      <c r="R35" s="140"/>
      <c r="S35" s="810"/>
      <c r="T35" s="811"/>
      <c r="U35" s="37">
        <f t="shared" si="1"/>
        <v>7</v>
      </c>
      <c r="V35" s="141">
        <v>2</v>
      </c>
      <c r="W35" s="160">
        <v>33</v>
      </c>
    </row>
    <row r="36" spans="1:27" ht="16.5" thickBot="1">
      <c r="A36" s="142"/>
      <c r="B36" s="143"/>
      <c r="C36" s="144"/>
      <c r="D36" s="145">
        <f t="shared" ref="D36:I36" si="3">AVERAGE(D3:D35)</f>
        <v>15.727272727272727</v>
      </c>
      <c r="E36" s="146">
        <f t="shared" si="3"/>
        <v>10.35483870967742</v>
      </c>
      <c r="F36" s="569">
        <f t="shared" si="3"/>
        <v>0</v>
      </c>
      <c r="G36" s="1211">
        <f t="shared" si="3"/>
        <v>0</v>
      </c>
      <c r="H36" s="1217">
        <f t="shared" si="3"/>
        <v>11.34375</v>
      </c>
      <c r="I36" s="145">
        <f t="shared" si="3"/>
        <v>11.863636363636363</v>
      </c>
      <c r="J36" s="147"/>
      <c r="K36" s="158"/>
      <c r="L36" s="1383"/>
      <c r="M36" s="1383"/>
      <c r="N36" s="1383"/>
      <c r="O36" s="1383"/>
      <c r="P36" s="1383"/>
      <c r="Q36" s="1383"/>
      <c r="R36" s="1383"/>
      <c r="S36" s="1383"/>
      <c r="T36" s="1383"/>
      <c r="U36" s="148">
        <f>AVERAGE(U3:U35)</f>
        <v>6.2121212121212119</v>
      </c>
      <c r="V36" s="149"/>
    </row>
    <row r="37" spans="1:27">
      <c r="A37" s="41"/>
      <c r="G37" s="570"/>
    </row>
    <row r="38" spans="1:27">
      <c r="C38" s="34"/>
      <c r="D38" s="34"/>
      <c r="E38" s="34"/>
      <c r="F38" s="550"/>
      <c r="G38" s="550"/>
      <c r="H38" s="34"/>
      <c r="I38" s="34"/>
      <c r="J38" s="34"/>
      <c r="K38" s="159"/>
      <c r="L38" s="34"/>
      <c r="M38" s="34"/>
      <c r="N38" s="34"/>
      <c r="O38" s="34"/>
      <c r="P38" s="34"/>
      <c r="Q38" s="34"/>
      <c r="R38" s="34"/>
      <c r="S38" s="34"/>
      <c r="T38" s="34"/>
      <c r="U38" s="34"/>
      <c r="V38" s="34"/>
      <c r="W38" s="42"/>
      <c r="X38" s="34"/>
      <c r="Y38" s="34"/>
      <c r="Z38" s="34"/>
    </row>
    <row r="39" spans="1:27">
      <c r="D39" s="34"/>
      <c r="E39" s="34"/>
      <c r="F39" s="550"/>
      <c r="G39" s="550"/>
      <c r="H39" s="34"/>
      <c r="I39" s="34"/>
      <c r="J39" s="34"/>
      <c r="K39" s="159"/>
      <c r="L39" s="34"/>
      <c r="M39" s="34"/>
      <c r="N39" s="34"/>
      <c r="O39" s="34"/>
      <c r="P39" s="34"/>
      <c r="Q39" s="34"/>
      <c r="R39" s="34"/>
      <c r="S39" s="34"/>
      <c r="T39" s="34"/>
      <c r="U39" s="34"/>
      <c r="V39" s="34"/>
      <c r="W39" s="42"/>
      <c r="X39" s="34"/>
      <c r="Y39" s="34"/>
      <c r="Z39" s="34"/>
      <c r="AA39" s="34"/>
    </row>
    <row r="40" spans="1:27">
      <c r="D40" s="34"/>
      <c r="E40" s="34"/>
      <c r="F40" s="550"/>
      <c r="G40" s="550"/>
      <c r="H40" s="34"/>
      <c r="I40" s="34"/>
      <c r="J40" s="34"/>
      <c r="K40" s="159"/>
      <c r="L40" s="34"/>
      <c r="M40" s="34"/>
      <c r="N40" s="34"/>
      <c r="O40" s="34"/>
      <c r="P40" s="34"/>
      <c r="Q40" s="34"/>
      <c r="R40" s="34"/>
      <c r="S40" s="34"/>
      <c r="T40" s="34"/>
      <c r="U40" s="34"/>
      <c r="V40" s="34"/>
      <c r="W40" s="42"/>
      <c r="X40" s="34"/>
      <c r="Y40" s="34"/>
      <c r="Z40" s="34"/>
      <c r="AA40" s="34"/>
    </row>
    <row r="41" spans="1:27">
      <c r="D41" s="34"/>
      <c r="E41" s="34"/>
      <c r="F41" s="550"/>
      <c r="G41" s="550"/>
      <c r="H41" s="34"/>
      <c r="I41" s="34"/>
      <c r="J41" s="34"/>
      <c r="K41" s="159"/>
      <c r="L41" s="34"/>
      <c r="M41" s="34"/>
      <c r="N41" s="34"/>
      <c r="O41" s="34"/>
      <c r="P41" s="34"/>
      <c r="Q41" s="34"/>
      <c r="R41" s="34"/>
      <c r="S41" s="34"/>
      <c r="T41" s="34"/>
      <c r="U41" s="34"/>
      <c r="V41" s="34"/>
      <c r="W41" s="42"/>
      <c r="X41" s="34"/>
      <c r="Y41" s="34"/>
      <c r="Z41" s="34"/>
      <c r="AA41" s="34"/>
    </row>
    <row r="42" spans="1:27">
      <c r="D42" s="34"/>
      <c r="E42" s="34"/>
      <c r="F42" s="550"/>
      <c r="G42" s="550"/>
      <c r="H42" s="34"/>
      <c r="I42" s="34"/>
      <c r="J42" s="34"/>
      <c r="K42" s="159"/>
      <c r="L42" s="34"/>
      <c r="M42" s="34"/>
      <c r="N42" s="34"/>
      <c r="O42" s="34"/>
      <c r="P42" s="34"/>
      <c r="Q42" s="34"/>
      <c r="R42" s="34"/>
      <c r="S42" s="34"/>
      <c r="T42" s="34"/>
      <c r="U42" s="34"/>
      <c r="V42" s="34"/>
      <c r="W42" s="42"/>
      <c r="X42" s="34"/>
      <c r="Y42" s="34"/>
      <c r="Z42" s="34"/>
      <c r="AA42" s="34"/>
    </row>
    <row r="43" spans="1:27">
      <c r="D43" s="34"/>
      <c r="E43" s="34"/>
      <c r="F43" s="550"/>
      <c r="G43" s="550"/>
      <c r="H43" s="34"/>
      <c r="I43" s="34"/>
      <c r="J43" s="34"/>
      <c r="K43" s="159"/>
      <c r="L43" s="34"/>
      <c r="M43" s="34"/>
      <c r="N43" s="34"/>
      <c r="O43" s="34"/>
      <c r="P43" s="34"/>
      <c r="Q43" s="34"/>
      <c r="R43" s="34"/>
      <c r="S43" s="34"/>
      <c r="T43" s="34"/>
      <c r="U43" s="34"/>
      <c r="V43" s="34"/>
      <c r="W43" s="42"/>
      <c r="X43" s="34"/>
      <c r="Y43" s="34"/>
      <c r="Z43" s="34"/>
      <c r="AA43" s="34"/>
    </row>
    <row r="44" spans="1:27">
      <c r="D44" s="34"/>
      <c r="E44" s="34"/>
      <c r="F44" s="550"/>
      <c r="G44" s="550"/>
      <c r="H44" s="34"/>
      <c r="I44" s="34"/>
      <c r="J44" s="34"/>
      <c r="K44" s="159"/>
      <c r="L44" s="34"/>
      <c r="M44" s="34"/>
      <c r="N44" s="34"/>
      <c r="O44" s="34"/>
      <c r="P44" s="34"/>
      <c r="Q44" s="34"/>
      <c r="R44" s="34"/>
      <c r="S44" s="34"/>
      <c r="T44" s="34"/>
      <c r="U44" s="34"/>
      <c r="V44" s="34"/>
      <c r="W44" s="42"/>
      <c r="X44" s="34"/>
      <c r="Y44" s="34"/>
      <c r="Z44" s="34"/>
      <c r="AA44" s="34"/>
    </row>
    <row r="45" spans="1:27">
      <c r="D45" s="34"/>
      <c r="E45" s="34"/>
      <c r="F45" s="550"/>
      <c r="G45" s="550"/>
      <c r="H45" s="34"/>
      <c r="I45" s="34"/>
      <c r="J45" s="34"/>
      <c r="K45" s="159"/>
      <c r="L45" s="34"/>
      <c r="M45" s="34"/>
      <c r="N45" s="34"/>
      <c r="O45" s="34"/>
      <c r="P45" s="34"/>
      <c r="Q45" s="34"/>
      <c r="R45" s="34"/>
      <c r="S45" s="34"/>
      <c r="T45" s="34"/>
      <c r="U45" s="34"/>
      <c r="V45" s="34"/>
      <c r="W45" s="42"/>
      <c r="X45" s="34"/>
      <c r="Y45" s="34"/>
      <c r="Z45" s="34"/>
      <c r="AA45" s="34"/>
    </row>
    <row r="46" spans="1:27">
      <c r="D46" s="34"/>
      <c r="E46" s="34"/>
      <c r="F46" s="550"/>
      <c r="G46" s="550"/>
      <c r="H46" s="34"/>
      <c r="I46" s="34"/>
      <c r="J46" s="34"/>
      <c r="K46" s="159"/>
      <c r="L46" s="34"/>
      <c r="M46" s="34"/>
      <c r="N46" s="34"/>
      <c r="O46" s="34"/>
      <c r="P46" s="34"/>
      <c r="Q46" s="34"/>
      <c r="R46" s="34"/>
      <c r="S46" s="34"/>
      <c r="T46" s="34"/>
      <c r="U46" s="34"/>
      <c r="V46" s="34"/>
      <c r="W46" s="42"/>
      <c r="X46" s="34"/>
      <c r="Y46" s="34"/>
      <c r="Z46" s="34"/>
      <c r="AA46" s="34"/>
    </row>
    <row r="47" spans="1:27">
      <c r="D47" s="34"/>
      <c r="E47" s="34"/>
      <c r="F47" s="550"/>
      <c r="G47" s="550"/>
      <c r="H47" s="34"/>
      <c r="I47" s="34"/>
      <c r="J47" s="34"/>
      <c r="K47" s="159"/>
      <c r="L47" s="34"/>
      <c r="M47" s="34"/>
      <c r="N47" s="34"/>
      <c r="O47" s="34"/>
      <c r="P47" s="34"/>
      <c r="Q47" s="34"/>
      <c r="R47" s="34"/>
      <c r="S47" s="34"/>
      <c r="T47" s="34"/>
      <c r="U47" s="34"/>
      <c r="V47" s="34"/>
      <c r="W47" s="42"/>
      <c r="X47" s="34"/>
      <c r="Y47" s="34"/>
      <c r="Z47" s="34"/>
      <c r="AA47" s="34"/>
    </row>
    <row r="48" spans="1:27">
      <c r="D48" s="34"/>
      <c r="E48" s="34"/>
      <c r="F48" s="550"/>
      <c r="G48" s="550"/>
      <c r="H48" s="34"/>
      <c r="I48" s="34"/>
      <c r="J48" s="34"/>
      <c r="K48" s="159"/>
      <c r="L48" s="34"/>
      <c r="M48" s="34"/>
      <c r="N48" s="34"/>
      <c r="O48" s="34"/>
      <c r="P48" s="34"/>
      <c r="Q48" s="34"/>
      <c r="R48" s="34"/>
      <c r="S48" s="34"/>
      <c r="T48" s="34"/>
      <c r="U48" s="34"/>
      <c r="V48" s="34"/>
      <c r="W48" s="42"/>
      <c r="X48" s="34"/>
      <c r="Y48" s="34"/>
      <c r="Z48" s="34"/>
      <c r="AA48" s="34"/>
    </row>
    <row r="49" spans="4:27">
      <c r="D49" s="34"/>
      <c r="E49" s="34"/>
      <c r="F49" s="550"/>
      <c r="G49" s="550"/>
      <c r="H49" s="34"/>
      <c r="I49" s="34"/>
      <c r="J49" s="34"/>
      <c r="K49" s="159"/>
      <c r="L49" s="34"/>
      <c r="M49" s="34"/>
      <c r="N49" s="34"/>
      <c r="O49" s="34"/>
      <c r="P49" s="34"/>
      <c r="Q49" s="34"/>
      <c r="R49" s="34"/>
      <c r="S49" s="34"/>
      <c r="T49" s="34"/>
      <c r="U49" s="34"/>
      <c r="V49" s="34"/>
      <c r="W49" s="42"/>
      <c r="X49" s="34"/>
      <c r="Y49" s="34"/>
      <c r="Z49" s="34"/>
      <c r="AA49" s="34"/>
    </row>
    <row r="50" spans="4:27">
      <c r="D50" s="34"/>
      <c r="E50" s="34"/>
      <c r="F50" s="550"/>
      <c r="G50" s="550"/>
      <c r="H50" s="34"/>
      <c r="I50" s="34"/>
      <c r="J50" s="34"/>
      <c r="K50" s="159"/>
      <c r="L50" s="34"/>
      <c r="M50" s="34"/>
      <c r="N50" s="34"/>
      <c r="O50" s="34"/>
      <c r="P50" s="34"/>
      <c r="Q50" s="34"/>
      <c r="R50" s="34"/>
      <c r="S50" s="34"/>
      <c r="T50" s="34"/>
      <c r="U50" s="34"/>
      <c r="V50" s="34"/>
      <c r="W50" s="42"/>
      <c r="X50" s="34"/>
      <c r="Y50" s="34"/>
      <c r="Z50" s="34"/>
      <c r="AA50" s="34"/>
    </row>
    <row r="51" spans="4:27">
      <c r="D51" s="34"/>
      <c r="E51" s="34"/>
      <c r="F51" s="550"/>
      <c r="G51" s="550"/>
      <c r="H51" s="34"/>
      <c r="I51" s="34"/>
      <c r="J51" s="34"/>
      <c r="K51" s="159"/>
      <c r="L51" s="34"/>
      <c r="M51" s="34"/>
      <c r="N51" s="34"/>
      <c r="O51" s="34"/>
      <c r="P51" s="34"/>
      <c r="Q51" s="34"/>
      <c r="R51" s="34"/>
      <c r="S51" s="34"/>
      <c r="T51" s="34"/>
      <c r="U51" s="34"/>
      <c r="V51" s="34"/>
      <c r="W51" s="42"/>
      <c r="X51" s="34"/>
      <c r="Y51" s="34"/>
      <c r="Z51" s="34"/>
      <c r="AA51" s="34"/>
    </row>
    <row r="52" spans="4:27">
      <c r="D52" s="34"/>
      <c r="E52" s="34"/>
      <c r="F52" s="550"/>
      <c r="G52" s="550"/>
      <c r="H52" s="34"/>
      <c r="I52" s="34"/>
      <c r="J52" s="34"/>
      <c r="K52" s="159"/>
      <c r="L52" s="34"/>
      <c r="M52" s="34"/>
      <c r="N52" s="34"/>
      <c r="O52" s="34"/>
      <c r="P52" s="34"/>
      <c r="Q52" s="34"/>
      <c r="R52" s="34"/>
      <c r="S52" s="34"/>
      <c r="T52" s="34"/>
      <c r="U52" s="34"/>
      <c r="V52" s="34"/>
      <c r="W52" s="42"/>
      <c r="X52" s="34"/>
      <c r="Y52" s="34"/>
      <c r="Z52" s="34"/>
      <c r="AA52" s="34"/>
    </row>
    <row r="53" spans="4:27">
      <c r="D53" s="34"/>
      <c r="E53" s="34"/>
      <c r="F53" s="550"/>
      <c r="G53" s="550"/>
      <c r="H53" s="34"/>
      <c r="I53" s="34"/>
      <c r="J53" s="34"/>
      <c r="K53" s="159"/>
      <c r="L53" s="34"/>
      <c r="M53" s="34"/>
      <c r="N53" s="34"/>
      <c r="O53" s="34"/>
      <c r="P53" s="34"/>
      <c r="Q53" s="34"/>
      <c r="R53" s="34"/>
      <c r="S53" s="34"/>
      <c r="T53" s="34"/>
      <c r="U53" s="34"/>
      <c r="V53" s="34"/>
      <c r="W53" s="42"/>
      <c r="X53" s="34"/>
      <c r="Y53" s="34"/>
      <c r="Z53" s="34"/>
      <c r="AA53" s="34"/>
    </row>
    <row r="54" spans="4:27">
      <c r="D54" s="34"/>
      <c r="E54" s="34"/>
      <c r="F54" s="550"/>
      <c r="G54" s="550"/>
      <c r="H54" s="34"/>
      <c r="I54" s="34"/>
      <c r="J54" s="34"/>
      <c r="K54" s="159"/>
      <c r="L54" s="34"/>
      <c r="M54" s="34"/>
      <c r="N54" s="34"/>
      <c r="O54" s="34"/>
      <c r="P54" s="34"/>
      <c r="Q54" s="34"/>
      <c r="R54" s="34"/>
      <c r="S54" s="34"/>
      <c r="T54" s="34"/>
      <c r="U54" s="34"/>
      <c r="V54" s="34"/>
      <c r="W54" s="42"/>
      <c r="X54" s="34"/>
      <c r="Y54" s="34"/>
      <c r="Z54" s="34"/>
      <c r="AA54" s="34"/>
    </row>
    <row r="55" spans="4:27">
      <c r="D55" s="34"/>
      <c r="E55" s="34"/>
      <c r="F55" s="550"/>
      <c r="G55" s="550"/>
      <c r="H55" s="34"/>
      <c r="I55" s="34"/>
      <c r="J55" s="34"/>
      <c r="K55" s="159"/>
      <c r="L55" s="34"/>
      <c r="M55" s="34"/>
      <c r="N55" s="34"/>
      <c r="O55" s="34"/>
      <c r="P55" s="34"/>
      <c r="Q55" s="34"/>
      <c r="R55" s="34"/>
      <c r="S55" s="34"/>
      <c r="T55" s="34"/>
      <c r="U55" s="34"/>
      <c r="V55" s="34"/>
      <c r="W55" s="42"/>
      <c r="X55" s="34"/>
      <c r="Y55" s="34"/>
      <c r="Z55" s="34"/>
      <c r="AA55" s="34"/>
    </row>
    <row r="56" spans="4:27">
      <c r="D56" s="34"/>
      <c r="E56" s="34"/>
      <c r="F56" s="550"/>
      <c r="G56" s="550"/>
      <c r="H56" s="34"/>
      <c r="I56" s="34"/>
      <c r="J56" s="34"/>
      <c r="K56" s="159"/>
      <c r="L56" s="34"/>
      <c r="M56" s="34"/>
      <c r="N56" s="34"/>
      <c r="O56" s="34"/>
      <c r="P56" s="34"/>
      <c r="Q56" s="34"/>
      <c r="R56" s="34"/>
      <c r="S56" s="34"/>
      <c r="T56" s="34"/>
      <c r="U56" s="34"/>
      <c r="V56" s="34"/>
      <c r="W56" s="42"/>
      <c r="X56" s="34"/>
      <c r="Y56" s="34"/>
      <c r="Z56" s="34"/>
      <c r="AA56" s="34"/>
    </row>
    <row r="57" spans="4:27">
      <c r="D57" s="34"/>
      <c r="E57" s="34"/>
      <c r="F57" s="550"/>
      <c r="G57" s="550"/>
      <c r="H57" s="34"/>
      <c r="I57" s="34"/>
      <c r="J57" s="34"/>
      <c r="K57" s="159"/>
      <c r="L57" s="34"/>
      <c r="M57" s="34"/>
      <c r="N57" s="34"/>
      <c r="O57" s="34"/>
      <c r="P57" s="34"/>
      <c r="Q57" s="34"/>
      <c r="R57" s="34"/>
      <c r="S57" s="34"/>
      <c r="T57" s="34"/>
      <c r="U57" s="34"/>
      <c r="V57" s="34"/>
      <c r="W57" s="42"/>
      <c r="X57" s="34"/>
      <c r="Y57" s="34"/>
      <c r="Z57" s="34"/>
      <c r="AA57" s="34"/>
    </row>
    <row r="58" spans="4:27">
      <c r="D58" s="34"/>
      <c r="E58" s="34"/>
      <c r="F58" s="550"/>
      <c r="G58" s="550"/>
      <c r="H58" s="34"/>
      <c r="I58" s="34"/>
      <c r="J58" s="34"/>
      <c r="K58" s="159"/>
      <c r="L58" s="34"/>
      <c r="M58" s="34"/>
      <c r="N58" s="34"/>
      <c r="O58" s="34"/>
      <c r="P58" s="34"/>
      <c r="Q58" s="34"/>
      <c r="R58" s="34"/>
      <c r="S58" s="34"/>
      <c r="T58" s="34"/>
      <c r="U58" s="34"/>
      <c r="V58" s="34"/>
      <c r="W58" s="42"/>
      <c r="X58" s="34"/>
      <c r="Y58" s="34"/>
      <c r="Z58" s="34"/>
      <c r="AA58" s="34"/>
    </row>
    <row r="59" spans="4:27">
      <c r="D59" s="34"/>
      <c r="E59" s="34"/>
      <c r="F59" s="550"/>
      <c r="G59" s="550"/>
      <c r="H59" s="34"/>
      <c r="I59" s="34"/>
      <c r="J59" s="34"/>
      <c r="K59" s="159"/>
      <c r="L59" s="34"/>
      <c r="M59" s="34"/>
      <c r="N59" s="34"/>
      <c r="O59" s="34"/>
      <c r="P59" s="34"/>
      <c r="Q59" s="34"/>
      <c r="R59" s="34"/>
      <c r="S59" s="34"/>
      <c r="T59" s="34"/>
      <c r="U59" s="34"/>
      <c r="V59" s="34"/>
      <c r="W59" s="42"/>
      <c r="X59" s="34"/>
      <c r="Y59" s="34"/>
      <c r="Z59" s="34"/>
      <c r="AA59" s="34"/>
    </row>
    <row r="60" spans="4:27">
      <c r="D60" s="34"/>
      <c r="E60" s="34"/>
      <c r="F60" s="550"/>
      <c r="G60" s="550"/>
      <c r="H60" s="34"/>
      <c r="I60" s="34"/>
      <c r="J60" s="34"/>
      <c r="K60" s="159"/>
      <c r="L60" s="34"/>
      <c r="M60" s="34"/>
      <c r="N60" s="34"/>
      <c r="O60" s="34"/>
      <c r="P60" s="34"/>
      <c r="Q60" s="34"/>
      <c r="R60" s="34"/>
      <c r="S60" s="34"/>
      <c r="T60" s="34"/>
      <c r="U60" s="34"/>
      <c r="V60" s="34"/>
      <c r="W60" s="42"/>
      <c r="X60" s="34"/>
      <c r="Y60" s="34"/>
      <c r="Z60" s="34"/>
      <c r="AA60" s="34"/>
    </row>
    <row r="61" spans="4:27">
      <c r="D61" s="34"/>
      <c r="E61" s="34"/>
      <c r="F61" s="550"/>
      <c r="G61" s="550"/>
      <c r="H61" s="34"/>
      <c r="I61" s="34"/>
      <c r="J61" s="34"/>
      <c r="K61" s="159"/>
      <c r="L61" s="34"/>
      <c r="M61" s="34"/>
      <c r="N61" s="34"/>
      <c r="O61" s="34"/>
      <c r="P61" s="34"/>
      <c r="Q61" s="34"/>
      <c r="R61" s="34"/>
      <c r="S61" s="34"/>
      <c r="T61" s="34"/>
      <c r="U61" s="34"/>
      <c r="V61" s="34"/>
      <c r="W61" s="42"/>
      <c r="X61" s="34"/>
      <c r="Y61" s="34"/>
      <c r="Z61" s="34"/>
      <c r="AA61" s="34"/>
    </row>
    <row r="62" spans="4:27">
      <c r="D62" s="34"/>
      <c r="E62" s="34"/>
      <c r="F62" s="550"/>
      <c r="G62" s="550"/>
      <c r="H62" s="34"/>
      <c r="I62" s="34"/>
      <c r="J62" s="34"/>
      <c r="K62" s="159"/>
      <c r="L62" s="34"/>
      <c r="M62" s="34"/>
      <c r="N62" s="34"/>
      <c r="O62" s="34"/>
      <c r="P62" s="34"/>
      <c r="Q62" s="34"/>
      <c r="R62" s="34"/>
      <c r="S62" s="34"/>
      <c r="T62" s="34"/>
      <c r="U62" s="34"/>
      <c r="V62" s="34"/>
      <c r="W62" s="42"/>
      <c r="X62" s="34"/>
      <c r="Y62" s="34"/>
      <c r="Z62" s="34"/>
      <c r="AA62" s="34"/>
    </row>
    <row r="63" spans="4:27">
      <c r="D63" s="34"/>
      <c r="E63" s="34"/>
      <c r="F63" s="550"/>
      <c r="G63" s="550"/>
      <c r="H63" s="34"/>
      <c r="I63" s="34"/>
      <c r="J63" s="34"/>
      <c r="K63" s="159"/>
      <c r="L63" s="34"/>
      <c r="M63" s="34"/>
      <c r="N63" s="34"/>
      <c r="O63" s="34"/>
      <c r="P63" s="34"/>
      <c r="Q63" s="34"/>
      <c r="R63" s="34"/>
      <c r="S63" s="34"/>
      <c r="T63" s="34"/>
      <c r="U63" s="34"/>
      <c r="V63" s="34"/>
      <c r="W63" s="42"/>
      <c r="X63" s="34"/>
      <c r="Y63" s="34"/>
      <c r="Z63" s="34"/>
      <c r="AA63" s="34"/>
    </row>
    <row r="64" spans="4:27">
      <c r="D64" s="34"/>
      <c r="E64" s="34"/>
      <c r="F64" s="550"/>
      <c r="G64" s="550"/>
      <c r="H64" s="34"/>
      <c r="I64" s="34"/>
      <c r="J64" s="34"/>
      <c r="K64" s="159"/>
      <c r="L64" s="34"/>
      <c r="M64" s="34"/>
      <c r="N64" s="34"/>
      <c r="O64" s="34"/>
      <c r="P64" s="34"/>
      <c r="Q64" s="34"/>
      <c r="R64" s="34"/>
      <c r="S64" s="34"/>
      <c r="T64" s="34"/>
      <c r="U64" s="34"/>
      <c r="V64" s="34"/>
      <c r="W64" s="42"/>
      <c r="X64" s="34"/>
      <c r="Y64" s="34"/>
      <c r="Z64" s="34"/>
      <c r="AA64" s="34"/>
    </row>
    <row r="65" spans="4:27">
      <c r="D65" s="34"/>
      <c r="E65" s="34"/>
      <c r="F65" s="550"/>
      <c r="G65" s="550"/>
      <c r="H65" s="34"/>
      <c r="I65" s="34"/>
      <c r="J65" s="34"/>
      <c r="K65" s="159"/>
      <c r="L65" s="34"/>
      <c r="M65" s="34"/>
      <c r="N65" s="34"/>
      <c r="O65" s="34"/>
      <c r="P65" s="34"/>
      <c r="Q65" s="34"/>
      <c r="R65" s="34"/>
      <c r="S65" s="34"/>
      <c r="T65" s="34"/>
      <c r="U65" s="34"/>
      <c r="V65" s="34"/>
      <c r="W65" s="42"/>
      <c r="X65" s="34"/>
      <c r="Y65" s="34"/>
      <c r="Z65" s="34"/>
      <c r="AA65" s="34"/>
    </row>
    <row r="66" spans="4:27">
      <c r="D66" s="34"/>
      <c r="E66" s="34"/>
      <c r="F66" s="550"/>
      <c r="G66" s="550"/>
      <c r="H66" s="34"/>
      <c r="I66" s="34"/>
      <c r="J66" s="34"/>
      <c r="K66" s="159"/>
      <c r="L66" s="34"/>
      <c r="M66" s="34"/>
      <c r="N66" s="34"/>
      <c r="O66" s="34"/>
      <c r="P66" s="34"/>
      <c r="Q66" s="34"/>
      <c r="R66" s="34"/>
      <c r="S66" s="34"/>
      <c r="T66" s="34"/>
      <c r="U66" s="34"/>
      <c r="V66" s="34"/>
      <c r="W66" s="42"/>
      <c r="X66" s="34"/>
      <c r="Y66" s="34"/>
      <c r="Z66" s="34"/>
      <c r="AA66" s="34"/>
    </row>
    <row r="67" spans="4:27">
      <c r="D67" s="34"/>
      <c r="E67" s="34"/>
      <c r="F67" s="550"/>
      <c r="G67" s="550"/>
      <c r="H67" s="34"/>
      <c r="I67" s="34"/>
      <c r="J67" s="34"/>
      <c r="K67" s="159"/>
      <c r="L67" s="34"/>
      <c r="M67" s="34"/>
      <c r="N67" s="34"/>
      <c r="O67" s="34"/>
      <c r="P67" s="34"/>
      <c r="Q67" s="34"/>
      <c r="R67" s="34"/>
      <c r="S67" s="34"/>
      <c r="T67" s="34"/>
      <c r="U67" s="34"/>
      <c r="V67" s="34"/>
      <c r="W67" s="42"/>
      <c r="X67" s="34"/>
      <c r="Y67" s="34"/>
      <c r="Z67" s="34"/>
      <c r="AA67" s="34"/>
    </row>
    <row r="68" spans="4:27">
      <c r="D68" s="34"/>
      <c r="E68" s="34"/>
      <c r="F68" s="550"/>
      <c r="G68" s="550"/>
      <c r="H68" s="34"/>
      <c r="I68" s="34"/>
      <c r="J68" s="34"/>
      <c r="K68" s="159"/>
      <c r="L68" s="34"/>
      <c r="M68" s="34"/>
      <c r="N68" s="34"/>
      <c r="O68" s="34"/>
      <c r="P68" s="34"/>
      <c r="Q68" s="34"/>
      <c r="R68" s="34"/>
      <c r="S68" s="34"/>
      <c r="T68" s="34"/>
      <c r="U68" s="34"/>
      <c r="V68" s="34"/>
      <c r="W68" s="42"/>
      <c r="X68" s="34"/>
      <c r="Y68" s="34"/>
      <c r="Z68" s="34"/>
      <c r="AA68" s="34"/>
    </row>
    <row r="69" spans="4:27">
      <c r="D69" s="34"/>
      <c r="E69" s="34"/>
      <c r="F69" s="550"/>
      <c r="G69" s="550"/>
      <c r="H69" s="34"/>
      <c r="I69" s="34"/>
      <c r="J69" s="34"/>
      <c r="K69" s="159"/>
      <c r="L69" s="34"/>
      <c r="M69" s="34"/>
      <c r="N69" s="34"/>
      <c r="O69" s="34"/>
      <c r="P69" s="34"/>
      <c r="Q69" s="34"/>
      <c r="R69" s="34"/>
      <c r="S69" s="34"/>
      <c r="T69" s="34"/>
      <c r="U69" s="34"/>
      <c r="V69" s="34"/>
      <c r="W69" s="42"/>
      <c r="X69" s="34"/>
      <c r="Y69" s="34"/>
      <c r="Z69" s="34"/>
      <c r="AA69" s="34"/>
    </row>
    <row r="70" spans="4:27">
      <c r="D70" s="34"/>
      <c r="E70" s="34"/>
      <c r="F70" s="550"/>
      <c r="G70" s="550"/>
      <c r="H70" s="34"/>
      <c r="I70" s="34"/>
      <c r="J70" s="34"/>
      <c r="K70" s="159"/>
      <c r="L70" s="34"/>
      <c r="M70" s="34"/>
      <c r="N70" s="34"/>
      <c r="O70" s="34"/>
      <c r="P70" s="34"/>
      <c r="Q70" s="34"/>
      <c r="R70" s="34"/>
      <c r="S70" s="34"/>
      <c r="T70" s="34"/>
      <c r="U70" s="34"/>
      <c r="V70" s="34"/>
      <c r="W70" s="42"/>
      <c r="X70" s="34"/>
      <c r="Y70" s="34"/>
      <c r="Z70" s="34"/>
      <c r="AA70" s="34"/>
    </row>
    <row r="71" spans="4:27">
      <c r="D71" s="34"/>
      <c r="E71" s="34"/>
      <c r="F71" s="550"/>
      <c r="G71" s="550"/>
      <c r="H71" s="34"/>
      <c r="I71" s="34"/>
      <c r="J71" s="34"/>
      <c r="K71" s="159"/>
      <c r="L71" s="34"/>
      <c r="M71" s="34"/>
      <c r="N71" s="34"/>
      <c r="O71" s="34"/>
      <c r="P71" s="34"/>
      <c r="Q71" s="34"/>
      <c r="R71" s="34"/>
      <c r="S71" s="34"/>
      <c r="T71" s="34"/>
      <c r="U71" s="34"/>
      <c r="V71" s="34"/>
      <c r="W71" s="42"/>
      <c r="X71" s="34"/>
      <c r="Y71" s="34"/>
      <c r="Z71" s="34"/>
      <c r="AA71" s="34"/>
    </row>
  </sheetData>
  <sheetProtection selectLockedCells="1" selectUnlockedCells="1"/>
  <mergeCells count="3">
    <mergeCell ref="B1:H1"/>
    <mergeCell ref="L1:T1"/>
    <mergeCell ref="L36:T36"/>
  </mergeCells>
  <phoneticPr fontId="5" type="noConversion"/>
  <hyperlinks>
    <hyperlink ref="L1" r:id="rId1" xr:uid="{91839AFD-E29C-45D3-9555-04E596CDFD30}"/>
  </hyperlinks>
  <printOptions horizontalCentered="1" verticalCentered="1"/>
  <pageMargins left="0.70833333333333337" right="0.70833333333333337" top="0.74791666666666667" bottom="0.74791666666666667" header="0.51181102362204722" footer="0.51181102362204722"/>
  <pageSetup paperSize="9" firstPageNumber="0" orientation="landscape"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A889-0A2A-495B-94B7-A6DA4A95AAAD}">
  <sheetPr>
    <pageSetUpPr fitToPage="1"/>
  </sheetPr>
  <dimension ref="A1:Y31"/>
  <sheetViews>
    <sheetView topLeftCell="C1" zoomScaleNormal="100" workbookViewId="0">
      <selection activeCell="Z12" sqref="Z12"/>
    </sheetView>
  </sheetViews>
  <sheetFormatPr baseColWidth="10" defaultColWidth="13.28515625" defaultRowHeight="12.75"/>
  <cols>
    <col min="1" max="1" width="2" bestFit="1" customWidth="1"/>
    <col min="2" max="2" width="3.140625" customWidth="1"/>
    <col min="3" max="3" width="16.85546875" bestFit="1" customWidth="1"/>
    <col min="4" max="4" width="7" customWidth="1"/>
    <col min="5" max="5" width="6.7109375" customWidth="1"/>
    <col min="6" max="6" width="7" customWidth="1"/>
    <col min="7" max="8" width="6.85546875" customWidth="1"/>
    <col min="9" max="9" width="9" bestFit="1" customWidth="1"/>
    <col min="10" max="10" width="8" customWidth="1"/>
    <col min="11" max="11" width="12.85546875" style="506" bestFit="1" customWidth="1"/>
    <col min="12" max="12" width="3" style="29" customWidth="1"/>
    <col min="13" max="13" width="3.42578125" customWidth="1"/>
    <col min="14" max="20" width="3" customWidth="1"/>
    <col min="21" max="21" width="4.42578125" customWidth="1"/>
    <col min="22" max="22" width="7.5703125" customWidth="1"/>
    <col min="23" max="23" width="3.28515625" customWidth="1"/>
    <col min="24" max="251" width="11.140625" customWidth="1"/>
    <col min="252" max="252" width="3.140625" customWidth="1"/>
    <col min="253" max="253" width="21.140625" customWidth="1"/>
  </cols>
  <sheetData>
    <row r="1" spans="1:23" ht="6.75" customHeight="1" thickBot="1"/>
    <row r="2" spans="1:23" ht="19.5" thickBot="1">
      <c r="C2" s="1384" t="s">
        <v>655</v>
      </c>
      <c r="D2" s="1384"/>
      <c r="E2" s="1384"/>
      <c r="F2" s="1384"/>
      <c r="G2" s="1384"/>
      <c r="H2" s="1384"/>
      <c r="I2" s="1384"/>
      <c r="K2" s="544"/>
      <c r="L2" s="1385" t="s">
        <v>647</v>
      </c>
      <c r="M2" s="1386"/>
      <c r="N2" s="1386"/>
      <c r="O2" s="1386"/>
      <c r="P2" s="1386"/>
      <c r="Q2" s="1386"/>
      <c r="R2" s="1386"/>
      <c r="S2" s="1386"/>
      <c r="T2" s="1387"/>
      <c r="U2" s="165"/>
      <c r="V2" s="166"/>
      <c r="W2" s="167"/>
    </row>
    <row r="3" spans="1:23" ht="15.75" thickBot="1">
      <c r="A3" t="s">
        <v>508</v>
      </c>
      <c r="B3" s="168"/>
      <c r="C3" s="110" t="s">
        <v>0</v>
      </c>
      <c r="D3" s="169"/>
      <c r="E3" s="257" t="s">
        <v>3</v>
      </c>
      <c r="F3" s="237" t="s">
        <v>648</v>
      </c>
      <c r="G3" s="239" t="s">
        <v>651</v>
      </c>
      <c r="H3" s="240" t="s">
        <v>652</v>
      </c>
      <c r="I3" s="243" t="s">
        <v>639</v>
      </c>
      <c r="J3" s="170" t="s">
        <v>656</v>
      </c>
      <c r="K3" s="510"/>
      <c r="L3" s="116" t="s">
        <v>5</v>
      </c>
      <c r="M3" s="116" t="s">
        <v>6</v>
      </c>
      <c r="N3" s="116" t="s">
        <v>7</v>
      </c>
      <c r="O3" s="116" t="s">
        <v>8</v>
      </c>
      <c r="P3" s="116" t="s">
        <v>9</v>
      </c>
      <c r="Q3" s="116" t="s">
        <v>10</v>
      </c>
      <c r="R3" s="116" t="s">
        <v>11</v>
      </c>
      <c r="S3" s="116" t="s">
        <v>12</v>
      </c>
      <c r="T3" s="116" t="s">
        <v>13</v>
      </c>
      <c r="U3" s="171" t="s">
        <v>17</v>
      </c>
      <c r="V3" s="172" t="s">
        <v>18</v>
      </c>
      <c r="W3" s="173"/>
    </row>
    <row r="4" spans="1:23" ht="15">
      <c r="B4" s="49">
        <v>1</v>
      </c>
      <c r="C4" s="66" t="s">
        <v>380</v>
      </c>
      <c r="D4" s="198" t="s">
        <v>87</v>
      </c>
      <c r="E4" s="512">
        <f t="shared" ref="E4:E30" si="0">+(10+U4-V4)</f>
        <v>20</v>
      </c>
      <c r="F4" s="238">
        <f t="shared" ref="F4:F30" si="1">+(G4+H4)</f>
        <v>15</v>
      </c>
      <c r="G4" s="1265">
        <v>7.5</v>
      </c>
      <c r="H4" s="1266">
        <v>7.5</v>
      </c>
      <c r="I4" s="1261">
        <v>12</v>
      </c>
      <c r="J4" s="44">
        <f>+(E4+F4*1+I4*2)/4</f>
        <v>14.75</v>
      </c>
      <c r="K4" s="545" t="s">
        <v>380</v>
      </c>
      <c r="L4" s="911"/>
      <c r="M4" s="904">
        <v>2</v>
      </c>
      <c r="N4" s="1076">
        <v>2</v>
      </c>
      <c r="O4" s="1076">
        <v>2</v>
      </c>
      <c r="P4" s="1076">
        <v>2</v>
      </c>
      <c r="Q4" s="1076">
        <v>2</v>
      </c>
      <c r="R4" s="67"/>
      <c r="S4" s="859"/>
      <c r="T4" s="807"/>
      <c r="U4" s="45">
        <f t="shared" ref="U4:U30" si="2">+(L4+M4+N4+O4+P4+Q4+R4+S4+T4)</f>
        <v>10</v>
      </c>
      <c r="V4" s="51"/>
      <c r="W4" s="174">
        <v>1</v>
      </c>
    </row>
    <row r="5" spans="1:23" ht="15">
      <c r="B5" s="49">
        <v>2</v>
      </c>
      <c r="C5" s="66" t="s">
        <v>381</v>
      </c>
      <c r="D5" s="199" t="s">
        <v>358</v>
      </c>
      <c r="E5" s="512">
        <f t="shared" si="0"/>
        <v>10</v>
      </c>
      <c r="F5" s="238">
        <f t="shared" si="1"/>
        <v>1</v>
      </c>
      <c r="G5" s="1267">
        <v>0.5</v>
      </c>
      <c r="H5" s="1268">
        <v>0.5</v>
      </c>
      <c r="I5" s="1261">
        <v>9</v>
      </c>
      <c r="J5" s="44">
        <f t="shared" ref="J5:J30" si="3">+(E5+F5*1+I5*2)/4</f>
        <v>7.25</v>
      </c>
      <c r="K5" s="509" t="s">
        <v>381</v>
      </c>
      <c r="L5" s="912"/>
      <c r="M5" s="906"/>
      <c r="N5" s="1077"/>
      <c r="O5" s="1077"/>
      <c r="P5" s="1077"/>
      <c r="Q5" s="1077"/>
      <c r="R5" s="68"/>
      <c r="S5" s="860"/>
      <c r="T5" s="809"/>
      <c r="U5" s="45">
        <f t="shared" si="2"/>
        <v>0</v>
      </c>
      <c r="V5" s="51"/>
      <c r="W5" s="174">
        <v>2</v>
      </c>
    </row>
    <row r="6" spans="1:23" ht="15">
      <c r="B6" s="49">
        <v>3</v>
      </c>
      <c r="C6" s="66" t="s">
        <v>412</v>
      </c>
      <c r="D6" s="199" t="s">
        <v>375</v>
      </c>
      <c r="E6" s="512">
        <f t="shared" si="0"/>
        <v>16</v>
      </c>
      <c r="F6" s="238">
        <f t="shared" si="1"/>
        <v>2</v>
      </c>
      <c r="G6" s="1267">
        <v>1</v>
      </c>
      <c r="H6" s="1268">
        <v>1</v>
      </c>
      <c r="I6" s="1261">
        <v>6</v>
      </c>
      <c r="J6" s="44">
        <f t="shared" si="3"/>
        <v>7.5</v>
      </c>
      <c r="K6" s="509" t="s">
        <v>412</v>
      </c>
      <c r="L6" s="912"/>
      <c r="M6" s="906">
        <v>2</v>
      </c>
      <c r="N6" s="1077">
        <v>2</v>
      </c>
      <c r="O6" s="1077"/>
      <c r="P6" s="1077"/>
      <c r="Q6" s="1077">
        <v>2</v>
      </c>
      <c r="R6" s="68"/>
      <c r="S6" s="860"/>
      <c r="T6" s="809"/>
      <c r="U6" s="45">
        <f t="shared" si="2"/>
        <v>6</v>
      </c>
      <c r="V6" s="51"/>
      <c r="W6" s="174">
        <v>3</v>
      </c>
    </row>
    <row r="7" spans="1:23" ht="15">
      <c r="B7" s="49">
        <v>4</v>
      </c>
      <c r="C7" s="66" t="s">
        <v>382</v>
      </c>
      <c r="D7" s="199" t="s">
        <v>359</v>
      </c>
      <c r="E7" s="512">
        <f t="shared" si="0"/>
        <v>10</v>
      </c>
      <c r="F7" s="238">
        <f t="shared" si="1"/>
        <v>15</v>
      </c>
      <c r="G7" s="1267">
        <v>7.5</v>
      </c>
      <c r="H7" s="1268">
        <v>7.5</v>
      </c>
      <c r="I7" s="1261">
        <v>7</v>
      </c>
      <c r="J7" s="44">
        <f t="shared" si="3"/>
        <v>9.75</v>
      </c>
      <c r="K7" s="509" t="s">
        <v>382</v>
      </c>
      <c r="L7" s="912"/>
      <c r="M7" s="906"/>
      <c r="N7" s="1077"/>
      <c r="O7" s="1077"/>
      <c r="P7" s="1077"/>
      <c r="Q7" s="1077"/>
      <c r="R7" s="68"/>
      <c r="S7" s="860"/>
      <c r="T7" s="809"/>
      <c r="U7" s="45">
        <f t="shared" si="2"/>
        <v>0</v>
      </c>
      <c r="V7" s="51"/>
      <c r="W7" s="174">
        <v>4</v>
      </c>
    </row>
    <row r="8" spans="1:23" ht="15">
      <c r="B8" s="49">
        <v>5</v>
      </c>
      <c r="C8" s="66" t="s">
        <v>383</v>
      </c>
      <c r="D8" s="199" t="s">
        <v>360</v>
      </c>
      <c r="E8" s="512">
        <f t="shared" si="0"/>
        <v>18</v>
      </c>
      <c r="F8" s="238">
        <f t="shared" si="1"/>
        <v>3</v>
      </c>
      <c r="G8" s="1267">
        <v>1.5</v>
      </c>
      <c r="H8" s="1268">
        <v>1.5</v>
      </c>
      <c r="I8" s="1261">
        <v>9</v>
      </c>
      <c r="J8" s="44">
        <f t="shared" si="3"/>
        <v>9.75</v>
      </c>
      <c r="K8" s="509" t="s">
        <v>383</v>
      </c>
      <c r="L8" s="912"/>
      <c r="M8" s="906"/>
      <c r="N8" s="1077">
        <v>2</v>
      </c>
      <c r="O8" s="1077">
        <v>2</v>
      </c>
      <c r="P8" s="1077">
        <v>2</v>
      </c>
      <c r="Q8" s="1260">
        <v>2</v>
      </c>
      <c r="R8" s="68"/>
      <c r="S8" s="860"/>
      <c r="T8" s="809"/>
      <c r="U8" s="45">
        <f t="shared" si="2"/>
        <v>8</v>
      </c>
      <c r="V8" s="51"/>
      <c r="W8" s="174">
        <v>5</v>
      </c>
    </row>
    <row r="9" spans="1:23" ht="15">
      <c r="B9" s="49">
        <v>6</v>
      </c>
      <c r="C9" s="66" t="s">
        <v>384</v>
      </c>
      <c r="D9" s="199" t="s">
        <v>361</v>
      </c>
      <c r="E9" s="512">
        <f t="shared" si="0"/>
        <v>16</v>
      </c>
      <c r="F9" s="238">
        <f t="shared" si="1"/>
        <v>7</v>
      </c>
      <c r="G9" s="1267">
        <v>3.5</v>
      </c>
      <c r="H9" s="1268">
        <v>3.5</v>
      </c>
      <c r="I9" s="1261">
        <v>6</v>
      </c>
      <c r="J9" s="44">
        <f t="shared" si="3"/>
        <v>8.75</v>
      </c>
      <c r="K9" s="509" t="s">
        <v>384</v>
      </c>
      <c r="L9" s="912"/>
      <c r="M9" s="906">
        <v>2</v>
      </c>
      <c r="N9" s="1077"/>
      <c r="O9" s="1077"/>
      <c r="P9" s="1077">
        <v>2</v>
      </c>
      <c r="Q9" s="1077">
        <v>2</v>
      </c>
      <c r="R9" s="68"/>
      <c r="S9" s="860"/>
      <c r="T9" s="809"/>
      <c r="U9" s="45">
        <f t="shared" si="2"/>
        <v>6</v>
      </c>
      <c r="V9" s="51"/>
      <c r="W9" s="174">
        <v>6</v>
      </c>
    </row>
    <row r="10" spans="1:23" ht="15">
      <c r="B10" s="49">
        <v>7</v>
      </c>
      <c r="C10" s="66" t="s">
        <v>385</v>
      </c>
      <c r="D10" s="199" t="s">
        <v>362</v>
      </c>
      <c r="E10" s="512">
        <f t="shared" si="0"/>
        <v>10</v>
      </c>
      <c r="F10" s="238">
        <f t="shared" si="1"/>
        <v>3</v>
      </c>
      <c r="G10" s="1267">
        <v>1.5</v>
      </c>
      <c r="H10" s="1268">
        <v>1.5</v>
      </c>
      <c r="I10" s="1261">
        <v>9</v>
      </c>
      <c r="J10" s="44">
        <f t="shared" si="3"/>
        <v>7.75</v>
      </c>
      <c r="K10" s="509" t="s">
        <v>385</v>
      </c>
      <c r="L10" s="912"/>
      <c r="M10" s="906"/>
      <c r="N10" s="1077"/>
      <c r="O10" s="1077"/>
      <c r="P10" s="1077"/>
      <c r="Q10" s="1077"/>
      <c r="R10" s="68"/>
      <c r="S10" s="860"/>
      <c r="T10" s="809"/>
      <c r="U10" s="45">
        <f t="shared" si="2"/>
        <v>0</v>
      </c>
      <c r="V10" s="51"/>
      <c r="W10" s="174">
        <v>7</v>
      </c>
    </row>
    <row r="11" spans="1:23" ht="15">
      <c r="B11" s="49">
        <v>8</v>
      </c>
      <c r="C11" s="66" t="s">
        <v>386</v>
      </c>
      <c r="D11" s="199" t="s">
        <v>363</v>
      </c>
      <c r="E11" s="512">
        <f t="shared" si="0"/>
        <v>16</v>
      </c>
      <c r="F11" s="238">
        <f t="shared" si="1"/>
        <v>9</v>
      </c>
      <c r="G11" s="1267">
        <v>4.5</v>
      </c>
      <c r="H11" s="1268">
        <v>4.5</v>
      </c>
      <c r="I11" s="1262"/>
      <c r="J11" s="44">
        <f t="shared" si="3"/>
        <v>6.25</v>
      </c>
      <c r="K11" s="509" t="s">
        <v>386</v>
      </c>
      <c r="L11" s="912"/>
      <c r="M11" s="913">
        <v>2</v>
      </c>
      <c r="N11" s="1077"/>
      <c r="O11" s="1077"/>
      <c r="P11" s="1077">
        <v>2</v>
      </c>
      <c r="Q11" s="1077">
        <v>2</v>
      </c>
      <c r="R11" s="68"/>
      <c r="S11" s="860"/>
      <c r="T11" s="809"/>
      <c r="U11" s="45">
        <f t="shared" si="2"/>
        <v>6</v>
      </c>
      <c r="V11" s="51"/>
      <c r="W11" s="174">
        <v>8</v>
      </c>
    </row>
    <row r="12" spans="1:23" ht="15">
      <c r="B12" s="49">
        <v>9</v>
      </c>
      <c r="C12" s="66" t="s">
        <v>387</v>
      </c>
      <c r="D12" s="199" t="s">
        <v>73</v>
      </c>
      <c r="E12" s="512">
        <f t="shared" si="0"/>
        <v>16</v>
      </c>
      <c r="F12" s="238">
        <f t="shared" si="1"/>
        <v>1</v>
      </c>
      <c r="G12" s="1267">
        <v>0.5</v>
      </c>
      <c r="H12" s="1268">
        <v>0.5</v>
      </c>
      <c r="I12" s="1261">
        <v>9</v>
      </c>
      <c r="J12" s="44">
        <f t="shared" si="3"/>
        <v>8.75</v>
      </c>
      <c r="K12" s="509" t="s">
        <v>387</v>
      </c>
      <c r="L12" s="912"/>
      <c r="M12" s="906">
        <v>2</v>
      </c>
      <c r="N12" s="1077">
        <v>2</v>
      </c>
      <c r="O12" s="1077"/>
      <c r="P12" s="1077">
        <v>2</v>
      </c>
      <c r="Q12" s="1077"/>
      <c r="R12" s="68"/>
      <c r="S12" s="860"/>
      <c r="T12" s="809"/>
      <c r="U12" s="45">
        <f t="shared" si="2"/>
        <v>6</v>
      </c>
      <c r="V12" s="51"/>
      <c r="W12" s="174">
        <v>9</v>
      </c>
    </row>
    <row r="13" spans="1:23" ht="15">
      <c r="B13" s="49">
        <v>10</v>
      </c>
      <c r="C13" s="66" t="s">
        <v>388</v>
      </c>
      <c r="D13" s="199" t="s">
        <v>376</v>
      </c>
      <c r="E13" s="512">
        <f t="shared" si="0"/>
        <v>12</v>
      </c>
      <c r="F13" s="238">
        <f t="shared" si="1"/>
        <v>3</v>
      </c>
      <c r="G13" s="1267">
        <v>1.5</v>
      </c>
      <c r="H13" s="1268">
        <v>1.5</v>
      </c>
      <c r="I13" s="1261">
        <v>8</v>
      </c>
      <c r="J13" s="44">
        <f t="shared" si="3"/>
        <v>7.75</v>
      </c>
      <c r="K13" s="509" t="s">
        <v>388</v>
      </c>
      <c r="L13" s="912"/>
      <c r="M13" s="906"/>
      <c r="N13" s="1077"/>
      <c r="O13" s="1077"/>
      <c r="P13" s="1077"/>
      <c r="Q13" s="1077">
        <v>2</v>
      </c>
      <c r="R13" s="68"/>
      <c r="S13" s="860"/>
      <c r="T13" s="809"/>
      <c r="U13" s="45">
        <f t="shared" si="2"/>
        <v>2</v>
      </c>
      <c r="V13" s="51"/>
      <c r="W13" s="174">
        <v>10</v>
      </c>
    </row>
    <row r="14" spans="1:23" ht="15">
      <c r="B14" s="49">
        <v>11</v>
      </c>
      <c r="C14" s="66" t="s">
        <v>389</v>
      </c>
      <c r="D14" s="199" t="s">
        <v>364</v>
      </c>
      <c r="E14" s="512">
        <f t="shared" si="0"/>
        <v>19</v>
      </c>
      <c r="F14" s="238">
        <f t="shared" si="1"/>
        <v>7</v>
      </c>
      <c r="G14" s="1267">
        <v>3.5</v>
      </c>
      <c r="H14" s="1268">
        <v>3.5</v>
      </c>
      <c r="I14" s="1261">
        <v>11</v>
      </c>
      <c r="J14" s="44">
        <f t="shared" si="3"/>
        <v>12</v>
      </c>
      <c r="K14" s="509" t="s">
        <v>389</v>
      </c>
      <c r="L14" s="914">
        <v>3</v>
      </c>
      <c r="M14" s="913">
        <v>2</v>
      </c>
      <c r="N14" s="1077">
        <v>2</v>
      </c>
      <c r="O14" s="1077"/>
      <c r="P14" s="1077">
        <v>2</v>
      </c>
      <c r="Q14" s="1077"/>
      <c r="R14" s="68"/>
      <c r="S14" s="860"/>
      <c r="T14" s="809"/>
      <c r="U14" s="45">
        <f t="shared" si="2"/>
        <v>9</v>
      </c>
      <c r="V14" s="51"/>
      <c r="W14" s="174">
        <v>11</v>
      </c>
    </row>
    <row r="15" spans="1:23" ht="15">
      <c r="B15" s="49">
        <v>12</v>
      </c>
      <c r="C15" s="66" t="s">
        <v>390</v>
      </c>
      <c r="D15" s="199" t="s">
        <v>248</v>
      </c>
      <c r="E15" s="512">
        <f t="shared" si="0"/>
        <v>18</v>
      </c>
      <c r="F15" s="238">
        <f t="shared" si="1"/>
        <v>2</v>
      </c>
      <c r="G15" s="1267">
        <v>1</v>
      </c>
      <c r="H15" s="1268">
        <v>1</v>
      </c>
      <c r="I15" s="1261">
        <v>11</v>
      </c>
      <c r="J15" s="44">
        <f t="shared" si="3"/>
        <v>10.5</v>
      </c>
      <c r="K15" s="509" t="s">
        <v>390</v>
      </c>
      <c r="L15" s="912"/>
      <c r="M15" s="906">
        <v>2</v>
      </c>
      <c r="N15" s="1077">
        <v>2</v>
      </c>
      <c r="O15" s="1077"/>
      <c r="P15" s="1077">
        <v>2</v>
      </c>
      <c r="Q15" s="1077">
        <v>2</v>
      </c>
      <c r="R15" s="68"/>
      <c r="S15" s="860"/>
      <c r="T15" s="809"/>
      <c r="U15" s="45">
        <f t="shared" si="2"/>
        <v>8</v>
      </c>
      <c r="V15" s="51"/>
      <c r="W15" s="174">
        <v>12</v>
      </c>
    </row>
    <row r="16" spans="1:23" ht="15">
      <c r="B16" s="49">
        <v>13</v>
      </c>
      <c r="C16" s="66" t="s">
        <v>391</v>
      </c>
      <c r="D16" s="199" t="s">
        <v>365</v>
      </c>
      <c r="E16" s="512">
        <f t="shared" si="0"/>
        <v>14</v>
      </c>
      <c r="F16" s="238">
        <f t="shared" si="1"/>
        <v>4</v>
      </c>
      <c r="G16" s="1267">
        <v>2</v>
      </c>
      <c r="H16" s="1268">
        <v>2</v>
      </c>
      <c r="I16" s="1261">
        <v>7</v>
      </c>
      <c r="J16" s="44">
        <f t="shared" si="3"/>
        <v>8</v>
      </c>
      <c r="K16" s="509" t="s">
        <v>391</v>
      </c>
      <c r="L16" s="912"/>
      <c r="M16" s="906">
        <v>2</v>
      </c>
      <c r="N16" s="1077"/>
      <c r="O16" s="1077"/>
      <c r="P16" s="1077">
        <v>2</v>
      </c>
      <c r="Q16" s="1077"/>
      <c r="R16" s="68"/>
      <c r="S16" s="860"/>
      <c r="T16" s="809"/>
      <c r="U16" s="45">
        <f t="shared" si="2"/>
        <v>4</v>
      </c>
      <c r="V16" s="51"/>
      <c r="W16" s="174">
        <v>13</v>
      </c>
    </row>
    <row r="17" spans="2:25" ht="15">
      <c r="B17" s="49">
        <v>14</v>
      </c>
      <c r="C17" s="66" t="s">
        <v>392</v>
      </c>
      <c r="D17" s="199" t="s">
        <v>366</v>
      </c>
      <c r="E17" s="512">
        <f t="shared" si="0"/>
        <v>18</v>
      </c>
      <c r="F17" s="238">
        <f t="shared" si="1"/>
        <v>15</v>
      </c>
      <c r="G17" s="1267">
        <v>7.5</v>
      </c>
      <c r="H17" s="1268">
        <v>7.5</v>
      </c>
      <c r="I17" s="1261">
        <v>16</v>
      </c>
      <c r="J17" s="44">
        <f t="shared" si="3"/>
        <v>16.25</v>
      </c>
      <c r="K17" s="509" t="s">
        <v>392</v>
      </c>
      <c r="L17" s="912"/>
      <c r="M17" s="906"/>
      <c r="N17" s="1077">
        <v>2</v>
      </c>
      <c r="O17" s="1077">
        <v>2</v>
      </c>
      <c r="P17" s="1077">
        <v>2</v>
      </c>
      <c r="Q17" s="1077">
        <v>2</v>
      </c>
      <c r="R17" s="68"/>
      <c r="S17" s="860"/>
      <c r="T17" s="809"/>
      <c r="U17" s="45">
        <f t="shared" si="2"/>
        <v>8</v>
      </c>
      <c r="V17" s="51"/>
      <c r="W17" s="174">
        <v>14</v>
      </c>
    </row>
    <row r="18" spans="2:25" ht="15">
      <c r="B18" s="49">
        <v>15</v>
      </c>
      <c r="C18" s="66" t="s">
        <v>393</v>
      </c>
      <c r="D18" s="199" t="s">
        <v>367</v>
      </c>
      <c r="E18" s="512">
        <f t="shared" si="0"/>
        <v>16</v>
      </c>
      <c r="F18" s="238">
        <f t="shared" si="1"/>
        <v>2</v>
      </c>
      <c r="G18" s="1267">
        <v>1</v>
      </c>
      <c r="H18" s="1269">
        <v>1</v>
      </c>
      <c r="I18" s="1261">
        <v>12</v>
      </c>
      <c r="J18" s="44">
        <f t="shared" si="3"/>
        <v>10.5</v>
      </c>
      <c r="K18" s="509" t="s">
        <v>393</v>
      </c>
      <c r="L18" s="912"/>
      <c r="M18" s="906">
        <v>2</v>
      </c>
      <c r="N18" s="1077"/>
      <c r="O18" s="1077"/>
      <c r="P18" s="1077">
        <v>2</v>
      </c>
      <c r="Q18" s="1077">
        <v>2</v>
      </c>
      <c r="R18" s="68"/>
      <c r="S18" s="860"/>
      <c r="T18" s="809"/>
      <c r="U18" s="45">
        <f t="shared" si="2"/>
        <v>6</v>
      </c>
      <c r="V18" s="51"/>
      <c r="W18" s="174">
        <v>15</v>
      </c>
    </row>
    <row r="19" spans="2:25" ht="15">
      <c r="B19" s="49">
        <v>16</v>
      </c>
      <c r="C19" s="66" t="s">
        <v>394</v>
      </c>
      <c r="D19" s="199" t="s">
        <v>368</v>
      </c>
      <c r="E19" s="512">
        <f t="shared" si="0"/>
        <v>14</v>
      </c>
      <c r="F19" s="238">
        <f t="shared" si="1"/>
        <v>8</v>
      </c>
      <c r="G19" s="1267">
        <v>4</v>
      </c>
      <c r="H19" s="1268">
        <v>4</v>
      </c>
      <c r="I19" s="1261">
        <v>15</v>
      </c>
      <c r="J19" s="44">
        <f t="shared" si="3"/>
        <v>13</v>
      </c>
      <c r="K19" s="509" t="s">
        <v>394</v>
      </c>
      <c r="L19" s="914">
        <v>2</v>
      </c>
      <c r="M19" s="906"/>
      <c r="N19" s="1077"/>
      <c r="O19" s="1077"/>
      <c r="P19" s="1077">
        <v>2</v>
      </c>
      <c r="Q19" s="1077"/>
      <c r="R19" s="68"/>
      <c r="S19" s="860"/>
      <c r="T19" s="809"/>
      <c r="U19" s="45">
        <f t="shared" si="2"/>
        <v>4</v>
      </c>
      <c r="V19" s="51"/>
      <c r="W19" s="174">
        <v>16</v>
      </c>
    </row>
    <row r="20" spans="2:25" ht="15">
      <c r="B20" s="49">
        <v>17</v>
      </c>
      <c r="C20" s="66" t="s">
        <v>395</v>
      </c>
      <c r="D20" s="199" t="s">
        <v>369</v>
      </c>
      <c r="E20" s="512">
        <f t="shared" si="0"/>
        <v>18</v>
      </c>
      <c r="F20" s="238">
        <f t="shared" si="1"/>
        <v>1</v>
      </c>
      <c r="G20" s="1267">
        <v>0.5</v>
      </c>
      <c r="H20" s="1268">
        <v>0.5</v>
      </c>
      <c r="I20" s="1261">
        <v>11</v>
      </c>
      <c r="J20" s="44">
        <f t="shared" si="3"/>
        <v>10.25</v>
      </c>
      <c r="K20" s="509" t="s">
        <v>395</v>
      </c>
      <c r="L20" s="914"/>
      <c r="M20" s="906">
        <v>2</v>
      </c>
      <c r="N20" s="1077">
        <v>2</v>
      </c>
      <c r="O20" s="1077"/>
      <c r="P20" s="1077">
        <v>2</v>
      </c>
      <c r="Q20" s="1077">
        <v>2</v>
      </c>
      <c r="R20" s="68"/>
      <c r="S20" s="860"/>
      <c r="T20" s="809"/>
      <c r="U20" s="45">
        <f t="shared" si="2"/>
        <v>8</v>
      </c>
      <c r="V20" s="51"/>
      <c r="W20" s="174">
        <v>19</v>
      </c>
    </row>
    <row r="21" spans="2:25" ht="15">
      <c r="B21" s="49">
        <v>18</v>
      </c>
      <c r="C21" s="66" t="s">
        <v>396</v>
      </c>
      <c r="D21" s="199" t="s">
        <v>370</v>
      </c>
      <c r="E21" s="512">
        <f t="shared" si="0"/>
        <v>16</v>
      </c>
      <c r="F21" s="238">
        <f t="shared" si="1"/>
        <v>1</v>
      </c>
      <c r="G21" s="1267">
        <v>0.5</v>
      </c>
      <c r="H21" s="1268">
        <v>0.5</v>
      </c>
      <c r="I21" s="1261">
        <v>11</v>
      </c>
      <c r="J21" s="44">
        <f t="shared" si="3"/>
        <v>9.75</v>
      </c>
      <c r="K21" s="509" t="s">
        <v>396</v>
      </c>
      <c r="L21" s="914">
        <v>2</v>
      </c>
      <c r="M21" s="906"/>
      <c r="N21" s="1077"/>
      <c r="O21" s="1077"/>
      <c r="P21" s="1077">
        <v>2</v>
      </c>
      <c r="Q21" s="1077">
        <v>2</v>
      </c>
      <c r="R21" s="68"/>
      <c r="S21" s="860"/>
      <c r="T21" s="809"/>
      <c r="U21" s="45">
        <f t="shared" si="2"/>
        <v>6</v>
      </c>
      <c r="V21" s="51"/>
      <c r="W21" s="174">
        <v>20</v>
      </c>
    </row>
    <row r="22" spans="2:25" ht="15">
      <c r="B22" s="49">
        <v>19</v>
      </c>
      <c r="C22" s="66" t="s">
        <v>397</v>
      </c>
      <c r="D22" s="199" t="s">
        <v>371</v>
      </c>
      <c r="E22" s="512">
        <f t="shared" si="0"/>
        <v>18</v>
      </c>
      <c r="F22" s="238">
        <f t="shared" si="1"/>
        <v>15</v>
      </c>
      <c r="G22" s="1267">
        <v>7.5</v>
      </c>
      <c r="H22" s="1268">
        <v>7.5</v>
      </c>
      <c r="I22" s="1261">
        <v>13</v>
      </c>
      <c r="J22" s="44">
        <f t="shared" si="3"/>
        <v>14.75</v>
      </c>
      <c r="K22" s="509" t="s">
        <v>397</v>
      </c>
      <c r="L22" s="912"/>
      <c r="M22" s="906"/>
      <c r="N22" s="1077">
        <v>2</v>
      </c>
      <c r="O22" s="1077">
        <v>2</v>
      </c>
      <c r="P22" s="1077">
        <v>2</v>
      </c>
      <c r="Q22" s="1077">
        <v>2</v>
      </c>
      <c r="R22" s="68"/>
      <c r="S22" s="860"/>
      <c r="T22" s="809"/>
      <c r="U22" s="45">
        <f t="shared" si="2"/>
        <v>8</v>
      </c>
      <c r="V22" s="51"/>
      <c r="W22" s="174">
        <v>22</v>
      </c>
    </row>
    <row r="23" spans="2:25" ht="15">
      <c r="B23" s="49">
        <v>20</v>
      </c>
      <c r="C23" s="66" t="s">
        <v>398</v>
      </c>
      <c r="D23" s="199" t="s">
        <v>377</v>
      </c>
      <c r="E23" s="512">
        <f t="shared" si="0"/>
        <v>18</v>
      </c>
      <c r="F23" s="238">
        <f t="shared" si="1"/>
        <v>8</v>
      </c>
      <c r="G23" s="1267">
        <v>4</v>
      </c>
      <c r="H23" s="1268">
        <v>4</v>
      </c>
      <c r="I23" s="1261">
        <v>9</v>
      </c>
      <c r="J23" s="44">
        <f t="shared" si="3"/>
        <v>11</v>
      </c>
      <c r="K23" s="509" t="s">
        <v>514</v>
      </c>
      <c r="L23" s="912">
        <v>2</v>
      </c>
      <c r="M23" s="908"/>
      <c r="N23" s="1078"/>
      <c r="O23" s="1078">
        <v>2</v>
      </c>
      <c r="P23" s="1078">
        <v>2</v>
      </c>
      <c r="Q23" s="1078">
        <v>2</v>
      </c>
      <c r="R23" s="68"/>
      <c r="S23" s="861"/>
      <c r="T23" s="809"/>
      <c r="U23" s="45">
        <f t="shared" si="2"/>
        <v>8</v>
      </c>
      <c r="V23" s="51"/>
      <c r="W23" s="174">
        <v>23</v>
      </c>
      <c r="Y23">
        <v>1</v>
      </c>
    </row>
    <row r="24" spans="2:25" ht="15">
      <c r="B24" s="49">
        <v>21</v>
      </c>
      <c r="C24" s="66" t="s">
        <v>399</v>
      </c>
      <c r="D24" s="199" t="s">
        <v>376</v>
      </c>
      <c r="E24" s="512">
        <f t="shared" si="0"/>
        <v>10</v>
      </c>
      <c r="F24" s="238">
        <f t="shared" si="1"/>
        <v>5</v>
      </c>
      <c r="G24" s="1270">
        <v>2.5</v>
      </c>
      <c r="H24" s="1268">
        <v>2.5</v>
      </c>
      <c r="I24" s="1261">
        <v>6</v>
      </c>
      <c r="J24" s="44">
        <f t="shared" si="3"/>
        <v>6.75</v>
      </c>
      <c r="K24" s="509" t="s">
        <v>399</v>
      </c>
      <c r="L24" s="912"/>
      <c r="M24" s="908"/>
      <c r="N24" s="1078"/>
      <c r="O24" s="1078"/>
      <c r="P24" s="1078"/>
      <c r="Q24" s="1078"/>
      <c r="R24" s="68"/>
      <c r="S24" s="861"/>
      <c r="T24" s="809"/>
      <c r="U24" s="45">
        <f t="shared" si="2"/>
        <v>0</v>
      </c>
      <c r="V24" s="51"/>
      <c r="W24" s="174">
        <v>24</v>
      </c>
    </row>
    <row r="25" spans="2:25" ht="15">
      <c r="B25" s="49">
        <v>22</v>
      </c>
      <c r="C25" s="66" t="s">
        <v>400</v>
      </c>
      <c r="D25" s="199" t="s">
        <v>106</v>
      </c>
      <c r="E25" s="512">
        <f t="shared" si="0"/>
        <v>18</v>
      </c>
      <c r="F25" s="238">
        <f t="shared" si="1"/>
        <v>11</v>
      </c>
      <c r="G25" s="1267">
        <v>5.5</v>
      </c>
      <c r="H25" s="1268">
        <v>5.5</v>
      </c>
      <c r="I25" s="1261">
        <v>13</v>
      </c>
      <c r="J25" s="44">
        <f t="shared" si="3"/>
        <v>13.75</v>
      </c>
      <c r="K25" s="509" t="s">
        <v>513</v>
      </c>
      <c r="L25" s="912"/>
      <c r="M25" s="908">
        <v>2</v>
      </c>
      <c r="N25" s="1078">
        <v>2</v>
      </c>
      <c r="O25" s="1078"/>
      <c r="P25" s="1078">
        <v>2</v>
      </c>
      <c r="Q25" s="1078">
        <v>2</v>
      </c>
      <c r="R25" s="68"/>
      <c r="S25" s="861"/>
      <c r="T25" s="809"/>
      <c r="U25" s="45">
        <f t="shared" si="2"/>
        <v>8</v>
      </c>
      <c r="V25" s="51"/>
      <c r="W25" s="174">
        <v>25</v>
      </c>
    </row>
    <row r="26" spans="2:25" ht="15">
      <c r="B26" s="49">
        <v>23</v>
      </c>
      <c r="C26" s="66" t="s">
        <v>401</v>
      </c>
      <c r="D26" s="199" t="s">
        <v>378</v>
      </c>
      <c r="E26" s="512">
        <f t="shared" si="0"/>
        <v>14</v>
      </c>
      <c r="F26" s="238">
        <f t="shared" si="1"/>
        <v>8</v>
      </c>
      <c r="G26" s="1267">
        <v>4</v>
      </c>
      <c r="H26" s="1268">
        <v>4</v>
      </c>
      <c r="I26" s="1261">
        <v>10</v>
      </c>
      <c r="J26" s="44">
        <f t="shared" si="3"/>
        <v>10.5</v>
      </c>
      <c r="K26" s="509" t="s">
        <v>401</v>
      </c>
      <c r="L26" s="912"/>
      <c r="M26" s="908"/>
      <c r="N26" s="1078"/>
      <c r="O26" s="1078"/>
      <c r="P26" s="1078">
        <v>2</v>
      </c>
      <c r="Q26" s="1078">
        <v>2</v>
      </c>
      <c r="R26" s="862"/>
      <c r="S26" s="861"/>
      <c r="T26" s="809"/>
      <c r="U26" s="45">
        <f t="shared" si="2"/>
        <v>4</v>
      </c>
      <c r="V26" s="51"/>
      <c r="W26" s="174">
        <v>26</v>
      </c>
    </row>
    <row r="27" spans="2:25" ht="15">
      <c r="B27" s="49">
        <v>24</v>
      </c>
      <c r="C27" s="66" t="s">
        <v>402</v>
      </c>
      <c r="D27" s="199" t="s">
        <v>372</v>
      </c>
      <c r="E27" s="512">
        <f t="shared" si="0"/>
        <v>10</v>
      </c>
      <c r="F27" s="238">
        <f t="shared" si="1"/>
        <v>17</v>
      </c>
      <c r="G27" s="1267">
        <v>8.5</v>
      </c>
      <c r="H27" s="1268">
        <v>8.5</v>
      </c>
      <c r="I27" s="1261">
        <v>9</v>
      </c>
      <c r="J27" s="44">
        <f t="shared" si="3"/>
        <v>11.25</v>
      </c>
      <c r="K27" s="509" t="s">
        <v>402</v>
      </c>
      <c r="L27" s="912"/>
      <c r="M27" s="908"/>
      <c r="N27" s="1078"/>
      <c r="O27" s="1078"/>
      <c r="P27" s="1078"/>
      <c r="Q27" s="1078"/>
      <c r="R27" s="68"/>
      <c r="S27" s="861"/>
      <c r="T27" s="809"/>
      <c r="U27" s="45">
        <f t="shared" si="2"/>
        <v>0</v>
      </c>
      <c r="V27" s="51"/>
      <c r="W27" s="174">
        <v>28</v>
      </c>
    </row>
    <row r="28" spans="2:25" ht="15">
      <c r="B28" s="49">
        <v>25</v>
      </c>
      <c r="C28" s="66" t="s">
        <v>403</v>
      </c>
      <c r="D28" s="199" t="s">
        <v>373</v>
      </c>
      <c r="E28" s="512">
        <f t="shared" si="0"/>
        <v>13</v>
      </c>
      <c r="F28" s="1255">
        <f t="shared" si="1"/>
        <v>0</v>
      </c>
      <c r="G28" s="1271"/>
      <c r="H28" s="1272"/>
      <c r="I28" s="1261">
        <v>11</v>
      </c>
      <c r="J28" s="44">
        <f t="shared" si="3"/>
        <v>8.75</v>
      </c>
      <c r="K28" s="509" t="s">
        <v>403</v>
      </c>
      <c r="L28" s="914">
        <v>3</v>
      </c>
      <c r="M28" s="908"/>
      <c r="N28" s="1078"/>
      <c r="O28" s="1078"/>
      <c r="P28" s="1078"/>
      <c r="Q28" s="1078"/>
      <c r="R28" s="68"/>
      <c r="S28" s="861"/>
      <c r="T28" s="809"/>
      <c r="U28" s="45">
        <f t="shared" si="2"/>
        <v>3</v>
      </c>
      <c r="V28" s="51"/>
      <c r="W28" s="174">
        <v>29</v>
      </c>
    </row>
    <row r="29" spans="2:25" ht="15">
      <c r="B29" s="49">
        <v>26</v>
      </c>
      <c r="C29" s="66" t="s">
        <v>404</v>
      </c>
      <c r="D29" s="199" t="s">
        <v>374</v>
      </c>
      <c r="E29" s="512">
        <f t="shared" si="0"/>
        <v>10</v>
      </c>
      <c r="F29" s="238">
        <f t="shared" si="1"/>
        <v>1</v>
      </c>
      <c r="G29" s="1267">
        <v>0.5</v>
      </c>
      <c r="H29" s="1268">
        <v>0.5</v>
      </c>
      <c r="I29" s="1261">
        <v>6</v>
      </c>
      <c r="J29" s="44">
        <f t="shared" si="3"/>
        <v>5.75</v>
      </c>
      <c r="K29" s="509" t="s">
        <v>404</v>
      </c>
      <c r="L29" s="912"/>
      <c r="M29" s="908"/>
      <c r="N29" s="1078"/>
      <c r="O29" s="1078"/>
      <c r="P29" s="1078"/>
      <c r="Q29" s="1078">
        <v>2</v>
      </c>
      <c r="R29" s="68"/>
      <c r="S29" s="861"/>
      <c r="T29" s="809"/>
      <c r="U29" s="45">
        <f t="shared" si="2"/>
        <v>2</v>
      </c>
      <c r="V29" s="51">
        <v>2</v>
      </c>
      <c r="W29" s="174">
        <v>31</v>
      </c>
    </row>
    <row r="30" spans="2:25" ht="15.75" thickBot="1">
      <c r="B30" s="49">
        <v>27</v>
      </c>
      <c r="C30" s="1055" t="s">
        <v>405</v>
      </c>
      <c r="D30" s="200" t="s">
        <v>379</v>
      </c>
      <c r="E30" s="512">
        <f t="shared" si="0"/>
        <v>16</v>
      </c>
      <c r="F30" s="241">
        <f t="shared" si="1"/>
        <v>1</v>
      </c>
      <c r="G30" s="513">
        <v>0.5</v>
      </c>
      <c r="H30" s="548">
        <v>0.5</v>
      </c>
      <c r="I30" s="1263">
        <v>10</v>
      </c>
      <c r="J30" s="44">
        <f t="shared" si="3"/>
        <v>9.25</v>
      </c>
      <c r="K30" s="546" t="s">
        <v>405</v>
      </c>
      <c r="L30" s="915">
        <v>2</v>
      </c>
      <c r="M30" s="910"/>
      <c r="N30" s="1079"/>
      <c r="O30" s="1079"/>
      <c r="P30" s="1079">
        <v>2</v>
      </c>
      <c r="Q30" s="1079">
        <v>2</v>
      </c>
      <c r="R30" s="140"/>
      <c r="S30" s="863"/>
      <c r="T30" s="811"/>
      <c r="U30" s="45">
        <f t="shared" si="2"/>
        <v>6</v>
      </c>
      <c r="V30" s="161"/>
      <c r="W30" s="174">
        <v>32</v>
      </c>
    </row>
    <row r="31" spans="2:25" s="46" customFormat="1" ht="16.5" thickBot="1">
      <c r="B31" s="1388" t="s">
        <v>23</v>
      </c>
      <c r="C31" s="1389"/>
      <c r="D31" s="1389"/>
      <c r="E31" s="258">
        <f t="shared" ref="E31:J31" si="4">AVERAGE(E4:E30)</f>
        <v>14.962962962962964</v>
      </c>
      <c r="F31" s="242">
        <f t="shared" si="4"/>
        <v>6.1111111111111107</v>
      </c>
      <c r="G31" s="244">
        <f t="shared" si="4"/>
        <v>3.1730769230769229</v>
      </c>
      <c r="H31" s="245">
        <f t="shared" si="4"/>
        <v>3.1730769230769229</v>
      </c>
      <c r="I31" s="1264">
        <f t="shared" si="4"/>
        <v>9.8461538461538467</v>
      </c>
      <c r="J31" s="162">
        <f t="shared" si="4"/>
        <v>10.00925925925926</v>
      </c>
      <c r="K31" s="547"/>
      <c r="L31" s="1390"/>
      <c r="M31" s="1390"/>
      <c r="N31" s="1390"/>
      <c r="O31" s="1390"/>
      <c r="P31" s="1390"/>
      <c r="Q31" s="1390"/>
      <c r="R31" s="1390"/>
      <c r="S31" s="1390"/>
      <c r="T31" s="1390"/>
      <c r="U31" s="163">
        <f>AVERAGE(U4:U30)</f>
        <v>5.0370370370370372</v>
      </c>
      <c r="V31" s="164"/>
      <c r="W31" s="53"/>
    </row>
  </sheetData>
  <sheetProtection selectLockedCells="1" selectUnlockedCells="1"/>
  <mergeCells count="4">
    <mergeCell ref="C2:I2"/>
    <mergeCell ref="L2:T2"/>
    <mergeCell ref="B31:D31"/>
    <mergeCell ref="L31:T31"/>
  </mergeCells>
  <hyperlinks>
    <hyperlink ref="L2" r:id="rId1" xr:uid="{E588A3AE-88AC-4E0B-836C-225FA6AF1A43}"/>
  </hyperlinks>
  <printOptions horizontalCentered="1" verticalCentered="1"/>
  <pageMargins left="0.25" right="0.25" top="0.75" bottom="0.75" header="0.3" footer="0.3"/>
  <pageSetup paperSize="9" scale="97" firstPageNumber="0" orientation="landscape"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AD560-00C2-4030-AC74-5FE1CD935910}">
  <dimension ref="A1:AA43"/>
  <sheetViews>
    <sheetView zoomScale="84" zoomScaleNormal="84" workbookViewId="0">
      <selection activeCell="Q26" sqref="Q26"/>
    </sheetView>
  </sheetViews>
  <sheetFormatPr baseColWidth="10" defaultRowHeight="12.75"/>
  <cols>
    <col min="1" max="1" width="2.140625" bestFit="1" customWidth="1"/>
    <col min="2" max="2" width="3.5703125" customWidth="1"/>
    <col min="3" max="3" width="19.85546875" customWidth="1"/>
    <col min="4" max="4" width="6.42578125" bestFit="1" customWidth="1"/>
    <col min="5" max="5" width="3.140625" bestFit="1" customWidth="1"/>
    <col min="6" max="7" width="6.42578125" bestFit="1" customWidth="1"/>
    <col min="8" max="8" width="7" bestFit="1" customWidth="1"/>
    <col min="9" max="12" width="6.42578125" bestFit="1" customWidth="1"/>
    <col min="13" max="13" width="7" bestFit="1" customWidth="1"/>
    <col min="14" max="16" width="6.42578125" bestFit="1" customWidth="1"/>
    <col min="17" max="17" width="7.140625" bestFit="1" customWidth="1"/>
    <col min="18" max="18" width="8.42578125" bestFit="1" customWidth="1"/>
    <col min="19" max="19" width="7.140625" bestFit="1" customWidth="1"/>
    <col min="20" max="20" width="7" bestFit="1" customWidth="1"/>
    <col min="21" max="21" width="6.42578125" bestFit="1" customWidth="1"/>
    <col min="22" max="22" width="7" bestFit="1" customWidth="1"/>
    <col min="23" max="23" width="3.140625" bestFit="1" customWidth="1"/>
    <col min="24" max="24" width="18.140625" customWidth="1"/>
    <col min="25" max="25" width="7.7109375" bestFit="1" customWidth="1"/>
    <col min="26" max="26" width="3.85546875" bestFit="1" customWidth="1"/>
    <col min="27" max="27" width="12.85546875" bestFit="1" customWidth="1"/>
  </cols>
  <sheetData>
    <row r="1" spans="1:27" ht="13.5" thickBot="1"/>
    <row r="2" spans="1:27" ht="22.5" customHeight="1" thickBot="1">
      <c r="B2" s="1392" t="s">
        <v>541</v>
      </c>
      <c r="C2" s="1393"/>
      <c r="D2" s="1393"/>
      <c r="E2" s="1393"/>
      <c r="F2" s="1393"/>
      <c r="G2" s="1393"/>
      <c r="H2" s="1393"/>
      <c r="I2" s="1393"/>
      <c r="J2" s="1393"/>
      <c r="K2" s="1393"/>
      <c r="L2" s="1393"/>
      <c r="M2" s="1393"/>
      <c r="N2" s="1393"/>
      <c r="O2" s="1393"/>
      <c r="P2" s="1393"/>
      <c r="Q2" s="1393"/>
      <c r="R2" s="1393"/>
      <c r="S2" s="1393"/>
      <c r="T2" s="1393"/>
      <c r="U2" s="1393"/>
      <c r="V2" s="1393"/>
      <c r="W2" s="1393"/>
      <c r="X2" s="1393"/>
      <c r="Y2" s="1393"/>
      <c r="Z2" s="1393"/>
      <c r="AA2" s="1394"/>
    </row>
    <row r="3" spans="1:27" ht="16.5" thickBot="1">
      <c r="B3" s="125"/>
      <c r="C3" s="622"/>
      <c r="D3" s="624" t="s">
        <v>423</v>
      </c>
      <c r="E3" s="626" t="s">
        <v>424</v>
      </c>
      <c r="F3" s="625" t="s">
        <v>425</v>
      </c>
      <c r="G3" s="398" t="s">
        <v>426</v>
      </c>
      <c r="H3" s="398" t="s">
        <v>456</v>
      </c>
      <c r="I3" s="398" t="s">
        <v>427</v>
      </c>
      <c r="J3" s="398" t="s">
        <v>428</v>
      </c>
      <c r="K3" s="623" t="s">
        <v>429</v>
      </c>
      <c r="L3" s="844" t="s">
        <v>430</v>
      </c>
      <c r="M3" s="832" t="s">
        <v>431</v>
      </c>
      <c r="N3" s="848" t="s">
        <v>432</v>
      </c>
      <c r="O3" s="400" t="s">
        <v>433</v>
      </c>
      <c r="P3" s="400" t="s">
        <v>434</v>
      </c>
      <c r="Q3" s="401" t="s">
        <v>435</v>
      </c>
      <c r="R3" s="822" t="s">
        <v>463</v>
      </c>
      <c r="S3" s="398" t="s">
        <v>436</v>
      </c>
      <c r="T3" s="398" t="s">
        <v>437</v>
      </c>
      <c r="U3" s="398" t="s">
        <v>438</v>
      </c>
      <c r="V3" s="623" t="s">
        <v>439</v>
      </c>
      <c r="W3" s="713"/>
      <c r="X3" s="679"/>
      <c r="Y3" s="680" t="s">
        <v>440</v>
      </c>
      <c r="Z3" s="679" t="s">
        <v>441</v>
      </c>
      <c r="AA3" s="173" t="s">
        <v>598</v>
      </c>
    </row>
    <row r="4" spans="1:27">
      <c r="A4" t="s">
        <v>422</v>
      </c>
      <c r="B4" s="627">
        <v>1</v>
      </c>
      <c r="C4" s="631" t="s">
        <v>199</v>
      </c>
      <c r="D4" s="632">
        <v>14.18</v>
      </c>
      <c r="E4" s="692">
        <v>18</v>
      </c>
      <c r="F4" s="633">
        <v>8.8000000000000007</v>
      </c>
      <c r="G4" s="634">
        <v>12.89</v>
      </c>
      <c r="H4" s="634">
        <v>19</v>
      </c>
      <c r="I4" s="634">
        <v>5.67</v>
      </c>
      <c r="J4" s="634">
        <v>16.440000000000001</v>
      </c>
      <c r="K4" s="818"/>
      <c r="L4" s="845"/>
      <c r="M4" s="833">
        <v>16.39</v>
      </c>
      <c r="N4" s="849">
        <v>16.170000000000002</v>
      </c>
      <c r="O4" s="852"/>
      <c r="P4" s="852"/>
      <c r="Q4" s="853">
        <v>15.42</v>
      </c>
      <c r="R4" s="633"/>
      <c r="S4" s="634"/>
      <c r="T4" s="634"/>
      <c r="U4" s="635">
        <v>16</v>
      </c>
      <c r="V4" s="636"/>
      <c r="W4" s="599">
        <v>1</v>
      </c>
      <c r="X4" s="681" t="s">
        <v>241</v>
      </c>
      <c r="Y4" s="682">
        <v>17.690000000000001</v>
      </c>
      <c r="Z4" s="541">
        <v>1</v>
      </c>
      <c r="AA4" s="683" t="s">
        <v>503</v>
      </c>
    </row>
    <row r="5" spans="1:27">
      <c r="B5" s="628">
        <v>2</v>
      </c>
      <c r="C5" s="637" t="s">
        <v>244</v>
      </c>
      <c r="D5" s="638">
        <v>15.09</v>
      </c>
      <c r="E5" s="721">
        <v>11</v>
      </c>
      <c r="F5" s="640">
        <v>11.44</v>
      </c>
      <c r="G5" s="641">
        <v>16.09</v>
      </c>
      <c r="H5" s="641">
        <v>19</v>
      </c>
      <c r="I5" s="641">
        <v>15.67</v>
      </c>
      <c r="J5" s="641"/>
      <c r="K5" s="819">
        <v>11.9</v>
      </c>
      <c r="L5" s="846"/>
      <c r="M5" s="834">
        <v>16.260000000000002</v>
      </c>
      <c r="N5" s="850">
        <v>15</v>
      </c>
      <c r="O5" s="854"/>
      <c r="P5" s="854"/>
      <c r="Q5" s="855">
        <v>16.5</v>
      </c>
      <c r="R5" s="823">
        <v>17.329999999999998</v>
      </c>
      <c r="S5" s="641"/>
      <c r="T5" s="641"/>
      <c r="U5" s="641"/>
      <c r="V5" s="642"/>
      <c r="W5" s="600">
        <v>2</v>
      </c>
      <c r="X5" s="646" t="s">
        <v>442</v>
      </c>
      <c r="Y5" s="684">
        <v>16.7</v>
      </c>
      <c r="Z5" s="542">
        <v>2</v>
      </c>
      <c r="AA5" s="683" t="s">
        <v>503</v>
      </c>
    </row>
    <row r="6" spans="1:27">
      <c r="B6" s="276">
        <v>3</v>
      </c>
      <c r="C6" s="643" t="s">
        <v>201</v>
      </c>
      <c r="D6" s="644">
        <v>11.81</v>
      </c>
      <c r="E6" s="639">
        <v>27</v>
      </c>
      <c r="F6" s="640">
        <v>7.8</v>
      </c>
      <c r="G6" s="641">
        <v>10.19</v>
      </c>
      <c r="H6" s="641">
        <v>19</v>
      </c>
      <c r="I6" s="641">
        <v>12.67</v>
      </c>
      <c r="J6" s="641">
        <v>14.16</v>
      </c>
      <c r="K6" s="819"/>
      <c r="L6" s="846"/>
      <c r="M6" s="834">
        <v>13.26</v>
      </c>
      <c r="N6" s="850">
        <v>11</v>
      </c>
      <c r="O6" s="854"/>
      <c r="P6" s="854">
        <v>13.15</v>
      </c>
      <c r="Q6" s="855"/>
      <c r="R6" s="640"/>
      <c r="S6" s="641"/>
      <c r="T6" s="641"/>
      <c r="U6" s="641"/>
      <c r="V6" s="645"/>
      <c r="W6" s="600">
        <v>3</v>
      </c>
      <c r="X6" s="646" t="s">
        <v>203</v>
      </c>
      <c r="Y6" s="684">
        <v>16.649999999999999</v>
      </c>
      <c r="Z6" s="542">
        <v>3</v>
      </c>
      <c r="AA6" s="683" t="s">
        <v>503</v>
      </c>
    </row>
    <row r="7" spans="1:27" ht="13.5" thickBot="1">
      <c r="B7" s="276">
        <v>4</v>
      </c>
      <c r="C7" s="643" t="s">
        <v>202</v>
      </c>
      <c r="D7" s="644">
        <v>10.42</v>
      </c>
      <c r="E7" s="639">
        <v>33</v>
      </c>
      <c r="F7" s="640">
        <v>6.11</v>
      </c>
      <c r="G7" s="641">
        <v>11.77</v>
      </c>
      <c r="H7" s="641">
        <v>17</v>
      </c>
      <c r="I7" s="641">
        <v>11.33</v>
      </c>
      <c r="J7" s="641">
        <v>12.84</v>
      </c>
      <c r="K7" s="819"/>
      <c r="L7" s="846"/>
      <c r="M7" s="834">
        <v>13.67</v>
      </c>
      <c r="N7" s="850">
        <v>9.17</v>
      </c>
      <c r="O7" s="854"/>
      <c r="P7" s="854"/>
      <c r="Q7" s="855">
        <v>10.27</v>
      </c>
      <c r="R7" s="640"/>
      <c r="S7" s="641"/>
      <c r="T7" s="641"/>
      <c r="U7" s="641">
        <v>15</v>
      </c>
      <c r="V7" s="645"/>
      <c r="W7" s="611">
        <v>4</v>
      </c>
      <c r="X7" s="685" t="s">
        <v>236</v>
      </c>
      <c r="Y7" s="686">
        <v>16.600000000000001</v>
      </c>
      <c r="Z7" s="612">
        <v>4</v>
      </c>
      <c r="AA7" s="687" t="s">
        <v>503</v>
      </c>
    </row>
    <row r="8" spans="1:27">
      <c r="B8" s="629">
        <v>5</v>
      </c>
      <c r="C8" s="646" t="s">
        <v>203</v>
      </c>
      <c r="D8" s="647">
        <v>16.649999999999999</v>
      </c>
      <c r="E8" s="720">
        <v>3</v>
      </c>
      <c r="F8" s="640">
        <v>13.9</v>
      </c>
      <c r="G8" s="641">
        <v>16.48</v>
      </c>
      <c r="H8" s="641">
        <v>19</v>
      </c>
      <c r="I8" s="641">
        <v>16.329999999999998</v>
      </c>
      <c r="J8" s="641">
        <v>18.43</v>
      </c>
      <c r="K8" s="819"/>
      <c r="L8" s="846"/>
      <c r="M8" s="834">
        <v>15.97</v>
      </c>
      <c r="N8" s="850">
        <v>16.329999999999998</v>
      </c>
      <c r="O8" s="854"/>
      <c r="P8" s="854"/>
      <c r="Q8" s="855">
        <v>17.96</v>
      </c>
      <c r="R8" s="823">
        <v>16.670000000000002</v>
      </c>
      <c r="S8" s="641"/>
      <c r="T8" s="641"/>
      <c r="U8" s="322">
        <v>16</v>
      </c>
      <c r="V8" s="642"/>
      <c r="W8" s="613">
        <v>5</v>
      </c>
      <c r="X8" s="688" t="s">
        <v>446</v>
      </c>
      <c r="Y8" s="689">
        <v>15.95</v>
      </c>
      <c r="Z8" s="614">
        <v>5</v>
      </c>
      <c r="AA8" s="690" t="s">
        <v>542</v>
      </c>
    </row>
    <row r="9" spans="1:27">
      <c r="B9" s="628">
        <v>6</v>
      </c>
      <c r="C9" s="637" t="s">
        <v>204</v>
      </c>
      <c r="D9" s="638">
        <v>15.32</v>
      </c>
      <c r="E9" s="721">
        <v>8</v>
      </c>
      <c r="F9" s="640">
        <v>11.44</v>
      </c>
      <c r="G9" s="641">
        <v>14.48</v>
      </c>
      <c r="H9" s="641">
        <v>19</v>
      </c>
      <c r="I9" s="641">
        <v>10.67</v>
      </c>
      <c r="J9" s="641">
        <v>16.829999999999998</v>
      </c>
      <c r="K9" s="819"/>
      <c r="L9" s="846"/>
      <c r="M9" s="834">
        <v>14.47</v>
      </c>
      <c r="N9" s="850">
        <v>16.329999999999998</v>
      </c>
      <c r="O9" s="854"/>
      <c r="P9" s="854"/>
      <c r="Q9" s="855">
        <v>16.96</v>
      </c>
      <c r="R9" s="640">
        <v>15.33</v>
      </c>
      <c r="S9" s="641"/>
      <c r="T9" s="641"/>
      <c r="U9" s="641">
        <v>15</v>
      </c>
      <c r="V9" s="642"/>
      <c r="W9" s="601">
        <v>6</v>
      </c>
      <c r="X9" s="637" t="s">
        <v>445</v>
      </c>
      <c r="Y9" s="691">
        <v>15.78</v>
      </c>
      <c r="Z9" s="602">
        <v>6</v>
      </c>
      <c r="AA9" s="692" t="s">
        <v>542</v>
      </c>
    </row>
    <row r="10" spans="1:27">
      <c r="B10" s="628">
        <v>7</v>
      </c>
      <c r="C10" s="637" t="s">
        <v>445</v>
      </c>
      <c r="D10" s="638">
        <v>15.78</v>
      </c>
      <c r="E10" s="721">
        <v>6</v>
      </c>
      <c r="F10" s="640">
        <v>13.6</v>
      </c>
      <c r="G10" s="641">
        <v>16.559999999999999</v>
      </c>
      <c r="H10" s="641">
        <v>19</v>
      </c>
      <c r="I10" s="641">
        <v>14.33</v>
      </c>
      <c r="J10" s="641">
        <v>14.87</v>
      </c>
      <c r="K10" s="819"/>
      <c r="L10" s="846">
        <v>13.13</v>
      </c>
      <c r="M10" s="834">
        <v>16.329999999999998</v>
      </c>
      <c r="N10" s="850">
        <v>18.670000000000002</v>
      </c>
      <c r="O10" s="854"/>
      <c r="P10" s="854"/>
      <c r="Q10" s="855"/>
      <c r="R10" s="823">
        <v>16.670000000000002</v>
      </c>
      <c r="S10" s="641"/>
      <c r="T10" s="641"/>
      <c r="U10" s="322">
        <v>18.5</v>
      </c>
      <c r="V10" s="648"/>
      <c r="W10" s="601">
        <v>7</v>
      </c>
      <c r="X10" s="637" t="s">
        <v>217</v>
      </c>
      <c r="Y10" s="691">
        <v>15.6</v>
      </c>
      <c r="Z10" s="602">
        <v>7</v>
      </c>
      <c r="AA10" s="692" t="s">
        <v>542</v>
      </c>
    </row>
    <row r="11" spans="1:27">
      <c r="B11" s="628">
        <v>8</v>
      </c>
      <c r="C11" s="637" t="s">
        <v>446</v>
      </c>
      <c r="D11" s="638">
        <v>15.95</v>
      </c>
      <c r="E11" s="721">
        <v>5</v>
      </c>
      <c r="F11" s="640">
        <v>16.600000000000001</v>
      </c>
      <c r="G11" s="641">
        <v>15.86</v>
      </c>
      <c r="H11" s="641">
        <v>19</v>
      </c>
      <c r="I11" s="641">
        <v>12.67</v>
      </c>
      <c r="J11" s="641">
        <v>14.81</v>
      </c>
      <c r="K11" s="819"/>
      <c r="L11" s="846">
        <v>14.93</v>
      </c>
      <c r="M11" s="834">
        <v>16.329999999999998</v>
      </c>
      <c r="N11" s="850">
        <v>17.329999999999998</v>
      </c>
      <c r="O11" s="854"/>
      <c r="P11" s="854"/>
      <c r="Q11" s="855"/>
      <c r="R11" s="640"/>
      <c r="S11" s="641"/>
      <c r="T11" s="641"/>
      <c r="U11" s="322">
        <v>16</v>
      </c>
      <c r="V11" s="642"/>
      <c r="W11" s="601">
        <v>8</v>
      </c>
      <c r="X11" s="637" t="s">
        <v>204</v>
      </c>
      <c r="Y11" s="691">
        <v>15.32</v>
      </c>
      <c r="Z11" s="602">
        <v>8</v>
      </c>
      <c r="AA11" s="692" t="s">
        <v>504</v>
      </c>
    </row>
    <row r="12" spans="1:27" ht="13.5" thickBot="1">
      <c r="B12" s="630">
        <v>9</v>
      </c>
      <c r="C12" s="649" t="s">
        <v>207</v>
      </c>
      <c r="D12" s="650">
        <v>13.13</v>
      </c>
      <c r="E12" s="723">
        <v>25</v>
      </c>
      <c r="F12" s="640">
        <v>15</v>
      </c>
      <c r="G12" s="641">
        <v>13.86</v>
      </c>
      <c r="H12" s="641">
        <v>19</v>
      </c>
      <c r="I12" s="641">
        <v>11.33</v>
      </c>
      <c r="J12" s="641">
        <v>14.35</v>
      </c>
      <c r="K12" s="819"/>
      <c r="L12" s="846">
        <v>10</v>
      </c>
      <c r="M12" s="834">
        <v>14.95</v>
      </c>
      <c r="N12" s="850">
        <v>14</v>
      </c>
      <c r="O12" s="854"/>
      <c r="P12" s="854"/>
      <c r="Q12" s="855"/>
      <c r="R12" s="640"/>
      <c r="S12" s="641"/>
      <c r="T12" s="641"/>
      <c r="U12" s="641">
        <v>14.5</v>
      </c>
      <c r="V12" s="648"/>
      <c r="W12" s="601">
        <v>9</v>
      </c>
      <c r="X12" s="637" t="s">
        <v>448</v>
      </c>
      <c r="Y12" s="691">
        <v>15.23</v>
      </c>
      <c r="Z12" s="602">
        <v>9</v>
      </c>
      <c r="AA12" s="693" t="s">
        <v>504</v>
      </c>
    </row>
    <row r="13" spans="1:27">
      <c r="B13" s="276">
        <v>10</v>
      </c>
      <c r="C13" s="651" t="s">
        <v>208</v>
      </c>
      <c r="D13" s="652">
        <v>10.77</v>
      </c>
      <c r="E13" s="639">
        <v>31</v>
      </c>
      <c r="F13" s="640">
        <v>6.8</v>
      </c>
      <c r="G13" s="641">
        <v>10.43</v>
      </c>
      <c r="H13" s="641">
        <v>17</v>
      </c>
      <c r="I13" s="641">
        <v>8.67</v>
      </c>
      <c r="J13" s="641">
        <v>13.05</v>
      </c>
      <c r="K13" s="819"/>
      <c r="L13" s="846"/>
      <c r="M13" s="834">
        <v>13.12</v>
      </c>
      <c r="N13" s="850">
        <v>13</v>
      </c>
      <c r="O13" s="854">
        <v>8.6999999999999993</v>
      </c>
      <c r="P13" s="854"/>
      <c r="Q13" s="855"/>
      <c r="R13" s="640"/>
      <c r="S13" s="641"/>
      <c r="T13" s="641"/>
      <c r="U13" s="641">
        <v>14</v>
      </c>
      <c r="V13" s="653"/>
      <c r="W13" s="601">
        <v>10</v>
      </c>
      <c r="X13" s="637" t="s">
        <v>212</v>
      </c>
      <c r="Y13" s="691">
        <v>15.17</v>
      </c>
      <c r="Z13" s="602">
        <v>10</v>
      </c>
      <c r="AA13" s="387" t="s">
        <v>504</v>
      </c>
    </row>
    <row r="14" spans="1:27">
      <c r="B14" s="276">
        <v>11</v>
      </c>
      <c r="C14" s="651" t="s">
        <v>209</v>
      </c>
      <c r="D14" s="652">
        <v>10.1</v>
      </c>
      <c r="E14" s="639">
        <v>34</v>
      </c>
      <c r="F14" s="640">
        <v>7.5</v>
      </c>
      <c r="G14" s="641">
        <v>12.45</v>
      </c>
      <c r="H14" s="641">
        <v>17</v>
      </c>
      <c r="I14" s="641">
        <v>11</v>
      </c>
      <c r="J14" s="641">
        <v>11.32</v>
      </c>
      <c r="K14" s="819"/>
      <c r="L14" s="846"/>
      <c r="M14" s="834">
        <v>13.18</v>
      </c>
      <c r="N14" s="850">
        <v>7.5</v>
      </c>
      <c r="O14" s="854"/>
      <c r="P14" s="854"/>
      <c r="Q14" s="855">
        <v>11.65</v>
      </c>
      <c r="R14" s="640"/>
      <c r="S14" s="641"/>
      <c r="T14" s="641"/>
      <c r="U14" s="641"/>
      <c r="V14" s="653"/>
      <c r="W14" s="601">
        <v>11</v>
      </c>
      <c r="X14" s="637" t="s">
        <v>244</v>
      </c>
      <c r="Y14" s="691">
        <v>15.09</v>
      </c>
      <c r="Z14" s="602">
        <v>11</v>
      </c>
      <c r="AA14" s="385" t="s">
        <v>504</v>
      </c>
    </row>
    <row r="15" spans="1:27">
      <c r="B15" s="630">
        <v>12</v>
      </c>
      <c r="C15" s="649" t="s">
        <v>210</v>
      </c>
      <c r="D15" s="650">
        <v>13.71</v>
      </c>
      <c r="E15" s="723">
        <v>19</v>
      </c>
      <c r="F15" s="640">
        <v>11</v>
      </c>
      <c r="G15" s="641">
        <v>12.86</v>
      </c>
      <c r="H15" s="641">
        <v>18</v>
      </c>
      <c r="I15" s="641">
        <v>14.67</v>
      </c>
      <c r="J15" s="641">
        <v>15.11</v>
      </c>
      <c r="K15" s="819"/>
      <c r="L15" s="846"/>
      <c r="M15" s="834">
        <v>16.14</v>
      </c>
      <c r="N15" s="850">
        <v>11.5</v>
      </c>
      <c r="O15" s="854"/>
      <c r="P15" s="854"/>
      <c r="Q15" s="855">
        <v>15.85</v>
      </c>
      <c r="R15" s="823">
        <v>16.670000000000002</v>
      </c>
      <c r="S15" s="641"/>
      <c r="T15" s="641"/>
      <c r="U15" s="641">
        <v>13</v>
      </c>
      <c r="V15" s="648"/>
      <c r="W15" s="601">
        <v>12</v>
      </c>
      <c r="X15" s="637" t="s">
        <v>450</v>
      </c>
      <c r="Y15" s="691">
        <v>14.74</v>
      </c>
      <c r="Z15" s="602">
        <v>12</v>
      </c>
      <c r="AA15" s="385" t="s">
        <v>504</v>
      </c>
    </row>
    <row r="16" spans="1:27">
      <c r="B16" s="630">
        <v>13</v>
      </c>
      <c r="C16" s="649" t="s">
        <v>211</v>
      </c>
      <c r="D16" s="650">
        <v>13.27</v>
      </c>
      <c r="E16" s="723">
        <v>21</v>
      </c>
      <c r="F16" s="640">
        <v>13</v>
      </c>
      <c r="G16" s="641">
        <v>13.63</v>
      </c>
      <c r="H16" s="641">
        <v>19</v>
      </c>
      <c r="I16" s="641">
        <v>9</v>
      </c>
      <c r="J16" s="641">
        <v>12.96</v>
      </c>
      <c r="K16" s="819"/>
      <c r="L16" s="846">
        <v>11.63</v>
      </c>
      <c r="M16" s="834">
        <v>14.91</v>
      </c>
      <c r="N16" s="850">
        <v>15</v>
      </c>
      <c r="O16" s="854"/>
      <c r="P16" s="854"/>
      <c r="Q16" s="855"/>
      <c r="R16" s="640"/>
      <c r="S16" s="641"/>
      <c r="T16" s="641">
        <v>14.67</v>
      </c>
      <c r="U16" s="641"/>
      <c r="V16" s="648"/>
      <c r="W16" s="601">
        <v>13</v>
      </c>
      <c r="X16" s="637" t="s">
        <v>243</v>
      </c>
      <c r="Y16" s="691">
        <v>14.43</v>
      </c>
      <c r="Z16" s="602">
        <v>13</v>
      </c>
      <c r="AA16" s="385" t="s">
        <v>504</v>
      </c>
    </row>
    <row r="17" spans="2:27">
      <c r="B17" s="628">
        <v>14</v>
      </c>
      <c r="C17" s="637" t="s">
        <v>212</v>
      </c>
      <c r="D17" s="638">
        <v>15.17</v>
      </c>
      <c r="E17" s="721">
        <v>10</v>
      </c>
      <c r="F17" s="640">
        <v>14.6</v>
      </c>
      <c r="G17" s="641">
        <v>16.48</v>
      </c>
      <c r="H17" s="641">
        <v>18</v>
      </c>
      <c r="I17" s="641">
        <v>12.67</v>
      </c>
      <c r="J17" s="641"/>
      <c r="K17" s="819">
        <v>15.6</v>
      </c>
      <c r="L17" s="846">
        <v>14.2</v>
      </c>
      <c r="M17" s="834">
        <v>17.27</v>
      </c>
      <c r="N17" s="850">
        <v>16.170000000000002</v>
      </c>
      <c r="O17" s="854"/>
      <c r="P17" s="854"/>
      <c r="Q17" s="855"/>
      <c r="R17" s="640"/>
      <c r="S17" s="641"/>
      <c r="T17" s="641"/>
      <c r="U17" s="641">
        <v>15</v>
      </c>
      <c r="V17" s="641">
        <v>14</v>
      </c>
      <c r="W17" s="601">
        <v>14</v>
      </c>
      <c r="X17" s="637" t="s">
        <v>216</v>
      </c>
      <c r="Y17" s="691">
        <v>14.26</v>
      </c>
      <c r="Z17" s="602">
        <v>14</v>
      </c>
      <c r="AA17" s="385" t="s">
        <v>504</v>
      </c>
    </row>
    <row r="18" spans="2:27">
      <c r="B18" s="628">
        <v>15</v>
      </c>
      <c r="C18" s="637" t="s">
        <v>213</v>
      </c>
      <c r="D18" s="638">
        <v>14.2</v>
      </c>
      <c r="E18" s="721">
        <v>15</v>
      </c>
      <c r="F18" s="640">
        <v>14.4</v>
      </c>
      <c r="G18" s="641">
        <v>14.95</v>
      </c>
      <c r="H18" s="641">
        <v>19</v>
      </c>
      <c r="I18" s="641">
        <v>13.67</v>
      </c>
      <c r="J18" s="641">
        <v>16.420000000000002</v>
      </c>
      <c r="K18" s="819"/>
      <c r="L18" s="846"/>
      <c r="M18" s="834">
        <v>15.36</v>
      </c>
      <c r="N18" s="850">
        <v>12.33</v>
      </c>
      <c r="O18" s="854"/>
      <c r="P18" s="854">
        <v>13.55</v>
      </c>
      <c r="Q18" s="855"/>
      <c r="R18" s="640"/>
      <c r="S18" s="641"/>
      <c r="T18" s="641"/>
      <c r="U18" s="322">
        <v>18.5</v>
      </c>
      <c r="V18" s="648"/>
      <c r="W18" s="601">
        <v>15</v>
      </c>
      <c r="X18" s="637" t="s">
        <v>213</v>
      </c>
      <c r="Y18" s="691">
        <v>14.2</v>
      </c>
      <c r="Z18" s="602">
        <v>15</v>
      </c>
      <c r="AA18" s="385" t="s">
        <v>504</v>
      </c>
    </row>
    <row r="19" spans="2:27">
      <c r="B19" s="629">
        <v>16</v>
      </c>
      <c r="C19" s="646" t="s">
        <v>442</v>
      </c>
      <c r="D19" s="647">
        <v>16.7</v>
      </c>
      <c r="E19" s="720">
        <v>2</v>
      </c>
      <c r="F19" s="640">
        <v>17.84</v>
      </c>
      <c r="G19" s="641">
        <v>16.239999999999998</v>
      </c>
      <c r="H19" s="641">
        <v>18</v>
      </c>
      <c r="I19" s="641">
        <v>19.670000000000002</v>
      </c>
      <c r="J19" s="641"/>
      <c r="K19" s="819">
        <v>15.8</v>
      </c>
      <c r="L19" s="846"/>
      <c r="M19" s="834">
        <v>16.649999999999999</v>
      </c>
      <c r="N19" s="850">
        <v>17</v>
      </c>
      <c r="O19" s="854"/>
      <c r="P19" s="854"/>
      <c r="Q19" s="855">
        <v>15.69</v>
      </c>
      <c r="R19" s="823">
        <v>16.670000000000002</v>
      </c>
      <c r="S19" s="641"/>
      <c r="T19" s="641"/>
      <c r="U19" s="641">
        <v>15</v>
      </c>
      <c r="V19" s="654"/>
      <c r="W19" s="601">
        <v>16</v>
      </c>
      <c r="X19" s="637" t="s">
        <v>444</v>
      </c>
      <c r="Y19" s="691">
        <v>14.19</v>
      </c>
      <c r="Z19" s="602">
        <v>16</v>
      </c>
      <c r="AA19" s="385" t="s">
        <v>504</v>
      </c>
    </row>
    <row r="20" spans="2:27">
      <c r="B20" s="276">
        <v>17</v>
      </c>
      <c r="C20" s="643" t="s">
        <v>443</v>
      </c>
      <c r="D20" s="644">
        <v>10.46</v>
      </c>
      <c r="E20" s="639">
        <v>32</v>
      </c>
      <c r="F20" s="640">
        <v>7</v>
      </c>
      <c r="G20" s="641">
        <v>11.7</v>
      </c>
      <c r="H20" s="641">
        <v>16</v>
      </c>
      <c r="I20" s="641">
        <v>8.67</v>
      </c>
      <c r="J20" s="641">
        <v>12.73</v>
      </c>
      <c r="K20" s="819"/>
      <c r="L20" s="846">
        <v>10.93</v>
      </c>
      <c r="M20" s="834">
        <v>14.29</v>
      </c>
      <c r="N20" s="850">
        <v>8.5</v>
      </c>
      <c r="O20" s="854"/>
      <c r="P20" s="854"/>
      <c r="Q20" s="855"/>
      <c r="R20" s="640"/>
      <c r="S20" s="641"/>
      <c r="T20" s="641"/>
      <c r="U20" s="322">
        <v>17</v>
      </c>
      <c r="V20" s="645"/>
      <c r="W20" s="601">
        <v>17</v>
      </c>
      <c r="X20" s="637" t="s">
        <v>242</v>
      </c>
      <c r="Y20" s="691">
        <v>14.19</v>
      </c>
      <c r="Z20" s="602">
        <v>17</v>
      </c>
      <c r="AA20" s="603" t="s">
        <v>506</v>
      </c>
    </row>
    <row r="21" spans="2:27" ht="13.5" thickBot="1">
      <c r="B21" s="628">
        <v>18</v>
      </c>
      <c r="C21" s="637" t="s">
        <v>216</v>
      </c>
      <c r="D21" s="638">
        <v>14.26</v>
      </c>
      <c r="E21" s="721">
        <v>14</v>
      </c>
      <c r="F21" s="640">
        <v>18.399999999999999</v>
      </c>
      <c r="G21" s="641">
        <v>10.76</v>
      </c>
      <c r="H21" s="641">
        <v>19</v>
      </c>
      <c r="I21" s="641">
        <v>18.670000000000002</v>
      </c>
      <c r="J21" s="641">
        <v>15.94</v>
      </c>
      <c r="K21" s="819"/>
      <c r="L21" s="846">
        <v>10.29</v>
      </c>
      <c r="M21" s="834">
        <v>16</v>
      </c>
      <c r="N21" s="850">
        <v>13.5</v>
      </c>
      <c r="O21" s="854"/>
      <c r="P21" s="854"/>
      <c r="Q21" s="855"/>
      <c r="R21" s="640"/>
      <c r="S21" s="641"/>
      <c r="T21" s="641"/>
      <c r="U21" s="322">
        <v>19</v>
      </c>
      <c r="V21" s="642"/>
      <c r="W21" s="615">
        <v>18</v>
      </c>
      <c r="X21" s="694" t="s">
        <v>199</v>
      </c>
      <c r="Y21" s="695">
        <v>14.18</v>
      </c>
      <c r="Z21" s="616">
        <v>18</v>
      </c>
      <c r="AA21" s="388" t="s">
        <v>504</v>
      </c>
    </row>
    <row r="22" spans="2:27">
      <c r="B22" s="630">
        <v>19</v>
      </c>
      <c r="C22" s="649" t="s">
        <v>233</v>
      </c>
      <c r="D22" s="650">
        <v>13.27</v>
      </c>
      <c r="E22" s="723">
        <v>21</v>
      </c>
      <c r="F22" s="640">
        <v>10.83</v>
      </c>
      <c r="G22" s="641">
        <v>13.13</v>
      </c>
      <c r="H22" s="641">
        <v>16</v>
      </c>
      <c r="I22" s="641">
        <v>11</v>
      </c>
      <c r="J22" s="641">
        <v>13.96</v>
      </c>
      <c r="K22" s="819"/>
      <c r="L22" s="846">
        <v>13.43</v>
      </c>
      <c r="M22" s="834">
        <v>15.21</v>
      </c>
      <c r="N22" s="850">
        <v>13</v>
      </c>
      <c r="O22" s="854"/>
      <c r="P22" s="854"/>
      <c r="Q22" s="855"/>
      <c r="R22" s="640"/>
      <c r="S22" s="641"/>
      <c r="T22" s="641"/>
      <c r="U22" s="322">
        <v>18</v>
      </c>
      <c r="V22" s="648"/>
      <c r="W22" s="618">
        <v>19</v>
      </c>
      <c r="X22" s="696" t="s">
        <v>210</v>
      </c>
      <c r="Y22" s="697">
        <v>13.71</v>
      </c>
      <c r="Z22" s="619">
        <v>19</v>
      </c>
      <c r="AA22" s="605" t="s">
        <v>505</v>
      </c>
    </row>
    <row r="23" spans="2:27">
      <c r="B23" s="628">
        <v>20</v>
      </c>
      <c r="C23" s="637" t="s">
        <v>217</v>
      </c>
      <c r="D23" s="638">
        <v>15.6</v>
      </c>
      <c r="E23" s="721">
        <v>7</v>
      </c>
      <c r="F23" s="640">
        <v>14</v>
      </c>
      <c r="G23" s="641">
        <v>15.09</v>
      </c>
      <c r="H23" s="641">
        <v>17</v>
      </c>
      <c r="I23" s="641">
        <v>20</v>
      </c>
      <c r="J23" s="641">
        <v>15.96</v>
      </c>
      <c r="K23" s="819"/>
      <c r="L23" s="846">
        <v>12.8</v>
      </c>
      <c r="M23" s="834">
        <v>15.33</v>
      </c>
      <c r="N23" s="850">
        <v>18.5</v>
      </c>
      <c r="O23" s="854"/>
      <c r="P23" s="854"/>
      <c r="Q23" s="855"/>
      <c r="R23" s="640"/>
      <c r="S23" s="641"/>
      <c r="T23" s="641">
        <v>11.67</v>
      </c>
      <c r="U23" s="641"/>
      <c r="V23" s="654"/>
      <c r="W23" s="606">
        <v>20</v>
      </c>
      <c r="X23" s="698" t="s">
        <v>234</v>
      </c>
      <c r="Y23" s="699">
        <v>13.61</v>
      </c>
      <c r="Z23" s="604">
        <v>20</v>
      </c>
      <c r="AA23" s="607" t="s">
        <v>505</v>
      </c>
    </row>
    <row r="24" spans="2:27">
      <c r="B24" s="628">
        <v>21</v>
      </c>
      <c r="C24" s="637" t="s">
        <v>444</v>
      </c>
      <c r="D24" s="638">
        <v>14.19</v>
      </c>
      <c r="E24" s="721">
        <v>16</v>
      </c>
      <c r="F24" s="640">
        <v>13.2</v>
      </c>
      <c r="G24" s="641">
        <v>14.67</v>
      </c>
      <c r="H24" s="641">
        <v>17</v>
      </c>
      <c r="I24" s="641">
        <v>18.329999999999998</v>
      </c>
      <c r="J24" s="641">
        <v>16.04</v>
      </c>
      <c r="K24" s="819"/>
      <c r="L24" s="846">
        <v>10.199999999999999</v>
      </c>
      <c r="M24" s="834">
        <v>15.73</v>
      </c>
      <c r="N24" s="850">
        <v>15.17</v>
      </c>
      <c r="O24" s="854"/>
      <c r="P24" s="854"/>
      <c r="Q24" s="855"/>
      <c r="R24" s="640"/>
      <c r="S24" s="641"/>
      <c r="T24" s="641"/>
      <c r="U24" s="322">
        <v>19.5</v>
      </c>
      <c r="V24" s="642"/>
      <c r="W24" s="606">
        <v>21</v>
      </c>
      <c r="X24" s="698" t="s">
        <v>211</v>
      </c>
      <c r="Y24" s="699">
        <v>13.27</v>
      </c>
      <c r="Z24" s="604">
        <v>21</v>
      </c>
      <c r="AA24" s="607" t="s">
        <v>505</v>
      </c>
    </row>
    <row r="25" spans="2:27">
      <c r="B25" s="630">
        <v>22</v>
      </c>
      <c r="C25" s="649" t="s">
        <v>234</v>
      </c>
      <c r="D25" s="650">
        <v>13.61</v>
      </c>
      <c r="E25" s="723">
        <v>20</v>
      </c>
      <c r="F25" s="640">
        <v>12.6</v>
      </c>
      <c r="G25" s="641">
        <v>14.63</v>
      </c>
      <c r="H25" s="641">
        <v>19</v>
      </c>
      <c r="I25" s="641">
        <v>12.33</v>
      </c>
      <c r="J25" s="641">
        <v>17.11</v>
      </c>
      <c r="K25" s="819"/>
      <c r="L25" s="846">
        <v>10.29</v>
      </c>
      <c r="M25" s="834">
        <v>17.41</v>
      </c>
      <c r="N25" s="850">
        <v>15</v>
      </c>
      <c r="O25" s="854"/>
      <c r="P25" s="854"/>
      <c r="Q25" s="855"/>
      <c r="R25" s="640"/>
      <c r="S25" s="641"/>
      <c r="T25" s="641"/>
      <c r="U25" s="641">
        <v>15.5</v>
      </c>
      <c r="V25" s="648"/>
      <c r="W25" s="606">
        <v>22</v>
      </c>
      <c r="X25" s="698" t="s">
        <v>233</v>
      </c>
      <c r="Y25" s="699">
        <v>13.27</v>
      </c>
      <c r="Z25" s="604">
        <v>22</v>
      </c>
      <c r="AA25" s="607" t="s">
        <v>505</v>
      </c>
    </row>
    <row r="26" spans="2:27">
      <c r="B26" s="630">
        <v>23</v>
      </c>
      <c r="C26" s="649" t="s">
        <v>219</v>
      </c>
      <c r="D26" s="650">
        <v>13.22</v>
      </c>
      <c r="E26" s="723">
        <v>23</v>
      </c>
      <c r="F26" s="640">
        <v>8.67</v>
      </c>
      <c r="G26" s="641">
        <v>11.52</v>
      </c>
      <c r="H26" s="641">
        <v>17</v>
      </c>
      <c r="I26" s="641">
        <v>16</v>
      </c>
      <c r="J26" s="641">
        <v>10.26</v>
      </c>
      <c r="K26" s="819"/>
      <c r="L26" s="846"/>
      <c r="M26" s="834">
        <v>15.17</v>
      </c>
      <c r="N26" s="850">
        <v>11.5</v>
      </c>
      <c r="O26" s="856">
        <v>16.149999999999999</v>
      </c>
      <c r="P26" s="854"/>
      <c r="Q26" s="855"/>
      <c r="R26" s="640"/>
      <c r="S26" s="641">
        <v>14.33</v>
      </c>
      <c r="T26" s="641"/>
      <c r="U26" s="322">
        <v>16</v>
      </c>
      <c r="V26" s="648"/>
      <c r="W26" s="606">
        <v>23</v>
      </c>
      <c r="X26" s="698" t="s">
        <v>219</v>
      </c>
      <c r="Y26" s="699">
        <v>13.22</v>
      </c>
      <c r="Z26" s="604">
        <v>23</v>
      </c>
      <c r="AA26" s="607" t="s">
        <v>505</v>
      </c>
    </row>
    <row r="27" spans="2:27">
      <c r="B27" s="276">
        <v>24</v>
      </c>
      <c r="C27" s="643" t="s">
        <v>220</v>
      </c>
      <c r="D27" s="644">
        <v>11.21</v>
      </c>
      <c r="E27" s="639">
        <v>29</v>
      </c>
      <c r="F27" s="640">
        <v>10</v>
      </c>
      <c r="G27" s="641">
        <v>10.38</v>
      </c>
      <c r="H27" s="641">
        <v>16</v>
      </c>
      <c r="I27" s="641">
        <v>10.33</v>
      </c>
      <c r="J27" s="641">
        <v>14.28</v>
      </c>
      <c r="K27" s="819"/>
      <c r="L27" s="846"/>
      <c r="M27" s="834">
        <v>14.01</v>
      </c>
      <c r="N27" s="850">
        <v>12.17</v>
      </c>
      <c r="O27" s="854">
        <v>8.85</v>
      </c>
      <c r="P27" s="854"/>
      <c r="Q27" s="855"/>
      <c r="R27" s="640"/>
      <c r="S27" s="641"/>
      <c r="T27" s="641"/>
      <c r="U27" s="641">
        <v>14</v>
      </c>
      <c r="V27" s="645"/>
      <c r="W27" s="606">
        <v>24</v>
      </c>
      <c r="X27" s="698" t="s">
        <v>237</v>
      </c>
      <c r="Y27" s="699">
        <v>13.16</v>
      </c>
      <c r="Z27" s="604">
        <v>23</v>
      </c>
      <c r="AA27" s="607" t="s">
        <v>505</v>
      </c>
    </row>
    <row r="28" spans="2:27" ht="13.5" thickBot="1">
      <c r="B28" s="628">
        <v>25</v>
      </c>
      <c r="C28" s="637" t="s">
        <v>448</v>
      </c>
      <c r="D28" s="638">
        <v>15.23</v>
      </c>
      <c r="E28" s="721">
        <v>9</v>
      </c>
      <c r="F28" s="640">
        <v>13</v>
      </c>
      <c r="G28" s="641">
        <v>14.85</v>
      </c>
      <c r="H28" s="641">
        <v>19</v>
      </c>
      <c r="I28" s="641">
        <v>14.67</v>
      </c>
      <c r="J28" s="641">
        <v>16.28</v>
      </c>
      <c r="K28" s="819"/>
      <c r="L28" s="846">
        <v>13.93</v>
      </c>
      <c r="M28" s="834">
        <v>16.510000000000002</v>
      </c>
      <c r="N28" s="850">
        <v>16.170000000000002</v>
      </c>
      <c r="O28" s="854"/>
      <c r="P28" s="854"/>
      <c r="Q28" s="855"/>
      <c r="R28" s="640"/>
      <c r="S28" s="641"/>
      <c r="T28" s="641"/>
      <c r="U28" s="322">
        <v>18.5</v>
      </c>
      <c r="V28" s="642"/>
      <c r="W28" s="620">
        <v>25</v>
      </c>
      <c r="X28" s="700" t="s">
        <v>207</v>
      </c>
      <c r="Y28" s="701">
        <v>13.13</v>
      </c>
      <c r="Z28" s="621">
        <v>25</v>
      </c>
      <c r="AA28" s="608" t="s">
        <v>505</v>
      </c>
    </row>
    <row r="29" spans="2:27">
      <c r="B29" s="276">
        <v>26</v>
      </c>
      <c r="C29" s="643" t="s">
        <v>447</v>
      </c>
      <c r="D29" s="644">
        <v>11.92</v>
      </c>
      <c r="E29" s="639">
        <v>26</v>
      </c>
      <c r="F29" s="640">
        <v>9.6</v>
      </c>
      <c r="G29" s="641">
        <v>13.82</v>
      </c>
      <c r="H29" s="641">
        <v>19</v>
      </c>
      <c r="I29" s="641">
        <v>8</v>
      </c>
      <c r="J29" s="641">
        <v>14.48</v>
      </c>
      <c r="K29" s="819"/>
      <c r="L29" s="846">
        <v>7.79</v>
      </c>
      <c r="M29" s="834">
        <v>16.39</v>
      </c>
      <c r="N29" s="850">
        <v>14</v>
      </c>
      <c r="O29" s="854"/>
      <c r="P29" s="854"/>
      <c r="Q29" s="855"/>
      <c r="R29" s="640"/>
      <c r="S29" s="641"/>
      <c r="T29" s="641"/>
      <c r="U29" s="322">
        <v>18.5</v>
      </c>
      <c r="V29" s="645"/>
      <c r="W29" s="596">
        <v>26</v>
      </c>
      <c r="X29" s="702" t="s">
        <v>447</v>
      </c>
      <c r="Y29" s="703">
        <v>11.92</v>
      </c>
      <c r="Z29" s="617">
        <v>26</v>
      </c>
      <c r="AA29" s="607" t="s">
        <v>505</v>
      </c>
    </row>
    <row r="30" spans="2:27">
      <c r="B30" s="629">
        <v>27</v>
      </c>
      <c r="C30" s="646" t="s">
        <v>236</v>
      </c>
      <c r="D30" s="647">
        <v>16.600000000000001</v>
      </c>
      <c r="E30" s="720">
        <v>4</v>
      </c>
      <c r="F30" s="640">
        <v>15</v>
      </c>
      <c r="G30" s="641">
        <v>15.48</v>
      </c>
      <c r="H30" s="641">
        <v>19</v>
      </c>
      <c r="I30" s="641">
        <v>14.67</v>
      </c>
      <c r="J30" s="641">
        <v>16.48</v>
      </c>
      <c r="K30" s="819"/>
      <c r="L30" s="846">
        <v>15.25</v>
      </c>
      <c r="M30" s="834">
        <v>17.420000000000002</v>
      </c>
      <c r="N30" s="850">
        <v>18.670000000000002</v>
      </c>
      <c r="O30" s="854"/>
      <c r="P30" s="854"/>
      <c r="Q30" s="855"/>
      <c r="R30" s="640"/>
      <c r="S30" s="641"/>
      <c r="T30" s="641"/>
      <c r="U30" s="322">
        <v>18.5</v>
      </c>
      <c r="V30" s="642"/>
      <c r="W30" s="597">
        <v>27</v>
      </c>
      <c r="X30" s="651" t="s">
        <v>201</v>
      </c>
      <c r="Y30" s="704">
        <v>11.81</v>
      </c>
      <c r="Z30" s="609">
        <v>27</v>
      </c>
      <c r="AA30" s="607" t="s">
        <v>505</v>
      </c>
    </row>
    <row r="31" spans="2:27">
      <c r="B31" s="630">
        <v>28</v>
      </c>
      <c r="C31" s="649" t="s">
        <v>237</v>
      </c>
      <c r="D31" s="650">
        <v>13.16</v>
      </c>
      <c r="E31" s="723">
        <v>24</v>
      </c>
      <c r="F31" s="640">
        <v>9.7799999999999994</v>
      </c>
      <c r="G31" s="641">
        <v>13.74</v>
      </c>
      <c r="H31" s="641">
        <v>19</v>
      </c>
      <c r="I31" s="641">
        <v>8</v>
      </c>
      <c r="J31" s="641">
        <v>17.09</v>
      </c>
      <c r="K31" s="819"/>
      <c r="L31" s="846"/>
      <c r="M31" s="834">
        <v>14.85</v>
      </c>
      <c r="N31" s="850">
        <v>11.17</v>
      </c>
      <c r="O31" s="854"/>
      <c r="P31" s="854"/>
      <c r="Q31" s="855">
        <v>15.19</v>
      </c>
      <c r="R31" s="640">
        <v>15.33</v>
      </c>
      <c r="S31" s="641"/>
      <c r="T31" s="641"/>
      <c r="U31" s="641">
        <v>15.5</v>
      </c>
      <c r="V31" s="642"/>
      <c r="W31" s="597">
        <v>28</v>
      </c>
      <c r="X31" s="651" t="s">
        <v>449</v>
      </c>
      <c r="Y31" s="704">
        <v>11.79</v>
      </c>
      <c r="Z31" s="609">
        <v>28</v>
      </c>
      <c r="AA31" s="607" t="s">
        <v>505</v>
      </c>
    </row>
    <row r="32" spans="2:27">
      <c r="B32" s="276">
        <v>29</v>
      </c>
      <c r="C32" s="643" t="s">
        <v>238</v>
      </c>
      <c r="D32" s="644">
        <v>11.16</v>
      </c>
      <c r="E32" s="639">
        <v>30</v>
      </c>
      <c r="F32" s="640">
        <v>7.6</v>
      </c>
      <c r="G32" s="641">
        <v>11.24</v>
      </c>
      <c r="H32" s="641">
        <v>16</v>
      </c>
      <c r="I32" s="641">
        <v>7.33</v>
      </c>
      <c r="J32" s="641">
        <v>13.37</v>
      </c>
      <c r="K32" s="819"/>
      <c r="L32" s="846"/>
      <c r="M32" s="834">
        <v>15</v>
      </c>
      <c r="N32" s="850">
        <v>11.5</v>
      </c>
      <c r="O32" s="854"/>
      <c r="P32" s="854">
        <v>11.9</v>
      </c>
      <c r="Q32" s="855"/>
      <c r="R32" s="640"/>
      <c r="S32" s="641"/>
      <c r="T32" s="641"/>
      <c r="U32" s="641"/>
      <c r="V32" s="645"/>
      <c r="W32" s="597">
        <v>29</v>
      </c>
      <c r="X32" s="651" t="s">
        <v>220</v>
      </c>
      <c r="Y32" s="704">
        <v>11.21</v>
      </c>
      <c r="Z32" s="609">
        <v>29</v>
      </c>
      <c r="AA32" s="607" t="s">
        <v>505</v>
      </c>
    </row>
    <row r="33" spans="2:27">
      <c r="B33" s="276">
        <v>30</v>
      </c>
      <c r="C33" s="649" t="s">
        <v>449</v>
      </c>
      <c r="D33" s="644">
        <v>11.79</v>
      </c>
      <c r="E33" s="639">
        <v>28</v>
      </c>
      <c r="F33" s="640">
        <v>14.6</v>
      </c>
      <c r="G33" s="641">
        <v>13.18</v>
      </c>
      <c r="H33" s="641">
        <v>17</v>
      </c>
      <c r="I33" s="641">
        <v>9</v>
      </c>
      <c r="J33" s="641">
        <v>12.65</v>
      </c>
      <c r="K33" s="819"/>
      <c r="L33" s="846">
        <v>8.08</v>
      </c>
      <c r="M33" s="834">
        <v>14.01</v>
      </c>
      <c r="N33" s="850">
        <v>12</v>
      </c>
      <c r="O33" s="854"/>
      <c r="P33" s="854"/>
      <c r="Q33" s="855"/>
      <c r="R33" s="640"/>
      <c r="S33" s="641"/>
      <c r="T33" s="641"/>
      <c r="U33" s="322">
        <v>17</v>
      </c>
      <c r="V33" s="648"/>
      <c r="W33" s="597">
        <v>30</v>
      </c>
      <c r="X33" s="651" t="s">
        <v>238</v>
      </c>
      <c r="Y33" s="704">
        <v>11.16</v>
      </c>
      <c r="Z33" s="609">
        <v>30</v>
      </c>
      <c r="AA33" s="607" t="s">
        <v>505</v>
      </c>
    </row>
    <row r="34" spans="2:27">
      <c r="B34" s="628">
        <v>31</v>
      </c>
      <c r="C34" s="637" t="s">
        <v>450</v>
      </c>
      <c r="D34" s="638">
        <v>14.74</v>
      </c>
      <c r="E34" s="721">
        <v>12</v>
      </c>
      <c r="F34" s="640">
        <v>13.8</v>
      </c>
      <c r="G34" s="641">
        <v>15.52</v>
      </c>
      <c r="H34" s="641">
        <v>17</v>
      </c>
      <c r="I34" s="641">
        <v>14.67</v>
      </c>
      <c r="J34" s="641">
        <v>14.4</v>
      </c>
      <c r="K34" s="819"/>
      <c r="L34" s="846"/>
      <c r="M34" s="834">
        <v>16.149999999999999</v>
      </c>
      <c r="N34" s="850">
        <v>15</v>
      </c>
      <c r="O34" s="854"/>
      <c r="P34" s="854">
        <v>13.46</v>
      </c>
      <c r="Q34" s="855"/>
      <c r="R34" s="640"/>
      <c r="S34" s="641"/>
      <c r="T34" s="641"/>
      <c r="U34" s="322">
        <v>18.5</v>
      </c>
      <c r="V34" s="642"/>
      <c r="W34" s="597">
        <v>31</v>
      </c>
      <c r="X34" s="651" t="s">
        <v>208</v>
      </c>
      <c r="Y34" s="704">
        <v>10.77</v>
      </c>
      <c r="Z34" s="609">
        <v>31</v>
      </c>
      <c r="AA34" s="607" t="s">
        <v>505</v>
      </c>
    </row>
    <row r="35" spans="2:27">
      <c r="B35" s="629">
        <v>32</v>
      </c>
      <c r="C35" s="646" t="s">
        <v>241</v>
      </c>
      <c r="D35" s="647">
        <v>17.690000000000001</v>
      </c>
      <c r="E35" s="720">
        <v>1</v>
      </c>
      <c r="F35" s="640">
        <v>16.170000000000002</v>
      </c>
      <c r="G35" s="641">
        <v>16.86</v>
      </c>
      <c r="H35" s="641">
        <v>18</v>
      </c>
      <c r="I35" s="641">
        <v>16</v>
      </c>
      <c r="J35" s="641"/>
      <c r="K35" s="819">
        <v>18.7</v>
      </c>
      <c r="L35" s="846">
        <v>16.670000000000002</v>
      </c>
      <c r="M35" s="834">
        <v>18.36</v>
      </c>
      <c r="N35" s="850">
        <v>20</v>
      </c>
      <c r="O35" s="854"/>
      <c r="P35" s="854"/>
      <c r="Q35" s="855"/>
      <c r="R35" s="640"/>
      <c r="S35" s="641"/>
      <c r="T35" s="641"/>
      <c r="U35" s="322">
        <v>17</v>
      </c>
      <c r="V35" s="322">
        <v>17</v>
      </c>
      <c r="W35" s="597">
        <v>32</v>
      </c>
      <c r="X35" s="651" t="s">
        <v>443</v>
      </c>
      <c r="Y35" s="704">
        <v>10.46</v>
      </c>
      <c r="Z35" s="609">
        <v>32</v>
      </c>
      <c r="AA35" s="607" t="s">
        <v>505</v>
      </c>
    </row>
    <row r="36" spans="2:27">
      <c r="B36" s="628">
        <v>33</v>
      </c>
      <c r="C36" s="637" t="s">
        <v>242</v>
      </c>
      <c r="D36" s="638">
        <v>14.19</v>
      </c>
      <c r="E36" s="721">
        <v>16</v>
      </c>
      <c r="F36" s="640">
        <v>14.4</v>
      </c>
      <c r="G36" s="641">
        <v>15.67</v>
      </c>
      <c r="H36" s="641">
        <v>16</v>
      </c>
      <c r="I36" s="641">
        <v>15.33</v>
      </c>
      <c r="J36" s="641">
        <v>15.02</v>
      </c>
      <c r="K36" s="819"/>
      <c r="L36" s="846">
        <v>11.53</v>
      </c>
      <c r="M36" s="834">
        <v>15.21</v>
      </c>
      <c r="N36" s="850">
        <v>15.33</v>
      </c>
      <c r="O36" s="854"/>
      <c r="P36" s="854"/>
      <c r="Q36" s="855"/>
      <c r="R36" s="640"/>
      <c r="S36" s="641"/>
      <c r="T36" s="641"/>
      <c r="U36" s="641">
        <v>15</v>
      </c>
      <c r="V36" s="642"/>
      <c r="W36" s="597">
        <v>33</v>
      </c>
      <c r="X36" s="651" t="s">
        <v>202</v>
      </c>
      <c r="Y36" s="704">
        <v>10.42</v>
      </c>
      <c r="Z36" s="609">
        <v>33</v>
      </c>
      <c r="AA36" s="607" t="s">
        <v>505</v>
      </c>
    </row>
    <row r="37" spans="2:27" ht="13.5" thickBot="1">
      <c r="B37" s="714">
        <v>34</v>
      </c>
      <c r="C37" s="715" t="s">
        <v>243</v>
      </c>
      <c r="D37" s="716">
        <v>14.43</v>
      </c>
      <c r="E37" s="722">
        <v>13</v>
      </c>
      <c r="F37" s="655">
        <v>12.67</v>
      </c>
      <c r="G37" s="656">
        <v>15.71</v>
      </c>
      <c r="H37" s="656">
        <v>19</v>
      </c>
      <c r="I37" s="656">
        <v>11.67</v>
      </c>
      <c r="J37" s="656">
        <v>14.04</v>
      </c>
      <c r="K37" s="820"/>
      <c r="L37" s="847">
        <v>11.07</v>
      </c>
      <c r="M37" s="835">
        <v>16.510000000000002</v>
      </c>
      <c r="N37" s="851">
        <v>17.670000000000002</v>
      </c>
      <c r="O37" s="857"/>
      <c r="P37" s="857"/>
      <c r="Q37" s="858"/>
      <c r="R37" s="655"/>
      <c r="S37" s="656"/>
      <c r="T37" s="656"/>
      <c r="U37" s="657">
        <v>17</v>
      </c>
      <c r="V37" s="658"/>
      <c r="W37" s="598">
        <v>34</v>
      </c>
      <c r="X37" s="705" t="s">
        <v>209</v>
      </c>
      <c r="Y37" s="706">
        <v>10.1</v>
      </c>
      <c r="Z37" s="610">
        <v>34</v>
      </c>
      <c r="AA37" s="608" t="s">
        <v>505</v>
      </c>
    </row>
    <row r="38" spans="2:27" ht="15.75" customHeight="1" thickBot="1">
      <c r="B38" s="717"/>
      <c r="C38" s="718" t="s">
        <v>64</v>
      </c>
      <c r="D38" s="719">
        <v>13.79</v>
      </c>
      <c r="E38" s="468"/>
      <c r="F38" s="659">
        <v>12.09</v>
      </c>
      <c r="G38" s="660">
        <v>13.92</v>
      </c>
      <c r="H38" s="660">
        <v>17.97</v>
      </c>
      <c r="I38" s="660">
        <v>12.79</v>
      </c>
      <c r="J38" s="660">
        <v>14.72</v>
      </c>
      <c r="K38" s="821">
        <v>14.89</v>
      </c>
      <c r="L38" s="839">
        <v>11.35</v>
      </c>
      <c r="M38" s="836">
        <v>15.52</v>
      </c>
      <c r="N38" s="824">
        <v>14.28</v>
      </c>
      <c r="O38" s="660">
        <v>12.91</v>
      </c>
      <c r="P38" s="660">
        <v>13.37</v>
      </c>
      <c r="Q38" s="825">
        <v>14.53</v>
      </c>
      <c r="R38" s="659">
        <v>16.55</v>
      </c>
      <c r="S38" s="660">
        <v>13.27</v>
      </c>
      <c r="T38" s="660">
        <v>14.27</v>
      </c>
      <c r="U38" s="660">
        <v>17.63</v>
      </c>
      <c r="V38" s="471">
        <v>18.54</v>
      </c>
      <c r="W38" s="1391" t="s">
        <v>64</v>
      </c>
      <c r="X38" s="1325"/>
      <c r="Y38" s="660">
        <v>13.79</v>
      </c>
      <c r="Z38" s="537"/>
    </row>
    <row r="39" spans="2:27">
      <c r="B39" s="298"/>
      <c r="C39" s="661" t="s">
        <v>65</v>
      </c>
      <c r="D39" s="662">
        <v>10.1</v>
      </c>
      <c r="E39" s="663"/>
      <c r="F39" s="664">
        <v>6.11</v>
      </c>
      <c r="G39" s="665">
        <v>10.19</v>
      </c>
      <c r="H39" s="665">
        <v>16</v>
      </c>
      <c r="I39" s="665">
        <v>5.67</v>
      </c>
      <c r="J39" s="665">
        <v>10.26</v>
      </c>
      <c r="K39" s="662">
        <v>9.65</v>
      </c>
      <c r="L39" s="840">
        <v>6</v>
      </c>
      <c r="M39" s="837">
        <v>13.12</v>
      </c>
      <c r="N39" s="826">
        <v>7.5</v>
      </c>
      <c r="O39" s="665">
        <v>7.45</v>
      </c>
      <c r="P39" s="665">
        <v>11.1</v>
      </c>
      <c r="Q39" s="827">
        <v>10.27</v>
      </c>
      <c r="R39" s="664">
        <v>15</v>
      </c>
      <c r="S39" s="665">
        <v>4.5</v>
      </c>
      <c r="T39" s="665">
        <v>8.17</v>
      </c>
      <c r="U39" s="665">
        <v>11</v>
      </c>
      <c r="V39" s="666">
        <v>18.329999999999998</v>
      </c>
      <c r="W39" s="707"/>
      <c r="X39" s="708" t="s">
        <v>65</v>
      </c>
      <c r="Y39" s="665">
        <v>10.1</v>
      </c>
      <c r="Z39" s="663"/>
    </row>
    <row r="40" spans="2:27">
      <c r="B40" s="136"/>
      <c r="C40" s="667" t="s">
        <v>66</v>
      </c>
      <c r="D40" s="668">
        <v>17.690000000000001</v>
      </c>
      <c r="E40" s="669"/>
      <c r="F40" s="670">
        <v>18.399999999999999</v>
      </c>
      <c r="G40" s="671">
        <v>16.86</v>
      </c>
      <c r="H40" s="671">
        <v>19</v>
      </c>
      <c r="I40" s="671">
        <v>20</v>
      </c>
      <c r="J40" s="671">
        <v>18.43</v>
      </c>
      <c r="K40" s="668">
        <v>19.55</v>
      </c>
      <c r="L40" s="841">
        <v>16.670000000000002</v>
      </c>
      <c r="M40" s="838">
        <v>18.36</v>
      </c>
      <c r="N40" s="828">
        <v>20</v>
      </c>
      <c r="O40" s="671">
        <v>19.95</v>
      </c>
      <c r="P40" s="671">
        <v>17.95</v>
      </c>
      <c r="Q40" s="829">
        <v>17.96</v>
      </c>
      <c r="R40" s="670">
        <v>20</v>
      </c>
      <c r="S40" s="671">
        <v>19.329999999999998</v>
      </c>
      <c r="T40" s="671">
        <v>19.329999999999998</v>
      </c>
      <c r="U40" s="671">
        <v>20</v>
      </c>
      <c r="V40" s="672">
        <v>18.75</v>
      </c>
      <c r="W40" s="709"/>
      <c r="X40" s="710" t="s">
        <v>66</v>
      </c>
      <c r="Y40" s="671">
        <v>17.690000000000001</v>
      </c>
      <c r="Z40" s="669"/>
    </row>
    <row r="41" spans="2:27">
      <c r="B41" s="136"/>
      <c r="C41" s="667" t="s">
        <v>67</v>
      </c>
      <c r="D41" s="668">
        <v>0</v>
      </c>
      <c r="E41" s="669"/>
      <c r="F41" s="670">
        <v>17.649999999999999</v>
      </c>
      <c r="G41" s="671">
        <v>0</v>
      </c>
      <c r="H41" s="671">
        <v>0</v>
      </c>
      <c r="I41" s="671">
        <v>5.88</v>
      </c>
      <c r="J41" s="671">
        <v>0</v>
      </c>
      <c r="K41" s="668">
        <v>0</v>
      </c>
      <c r="L41" s="841">
        <v>8.6999999999999993</v>
      </c>
      <c r="M41" s="838">
        <v>0</v>
      </c>
      <c r="N41" s="828">
        <v>2.94</v>
      </c>
      <c r="O41" s="671">
        <v>10</v>
      </c>
      <c r="P41" s="671">
        <v>0</v>
      </c>
      <c r="Q41" s="829">
        <v>0</v>
      </c>
      <c r="R41" s="670">
        <v>0</v>
      </c>
      <c r="S41" s="671">
        <v>9.52</v>
      </c>
      <c r="T41" s="671">
        <v>0</v>
      </c>
      <c r="U41" s="671">
        <v>0</v>
      </c>
      <c r="V41" s="672">
        <v>0</v>
      </c>
      <c r="W41" s="709"/>
      <c r="X41" s="710" t="s">
        <v>67</v>
      </c>
      <c r="Y41" s="671">
        <v>0</v>
      </c>
      <c r="Z41" s="669"/>
    </row>
    <row r="42" spans="2:27">
      <c r="B42" s="136"/>
      <c r="C42" s="667" t="s">
        <v>68</v>
      </c>
      <c r="D42" s="668">
        <v>26.47</v>
      </c>
      <c r="E42" s="669"/>
      <c r="F42" s="670">
        <v>26.47</v>
      </c>
      <c r="G42" s="671">
        <v>23.53</v>
      </c>
      <c r="H42" s="671">
        <v>0</v>
      </c>
      <c r="I42" s="671">
        <v>38.24</v>
      </c>
      <c r="J42" s="671">
        <v>6.67</v>
      </c>
      <c r="K42" s="668">
        <v>30</v>
      </c>
      <c r="L42" s="841">
        <v>56.52</v>
      </c>
      <c r="M42" s="838">
        <v>0</v>
      </c>
      <c r="N42" s="828">
        <v>23.53</v>
      </c>
      <c r="O42" s="671">
        <v>40</v>
      </c>
      <c r="P42" s="671">
        <v>30</v>
      </c>
      <c r="Q42" s="829">
        <v>16.670000000000002</v>
      </c>
      <c r="R42" s="670">
        <v>0</v>
      </c>
      <c r="S42" s="671">
        <v>28.57</v>
      </c>
      <c r="T42" s="671">
        <v>16.13</v>
      </c>
      <c r="U42" s="671">
        <v>3.85</v>
      </c>
      <c r="V42" s="672">
        <v>0</v>
      </c>
      <c r="W42" s="709"/>
      <c r="X42" s="710" t="s">
        <v>68</v>
      </c>
      <c r="Y42" s="671">
        <v>26.47</v>
      </c>
      <c r="Z42" s="669"/>
    </row>
    <row r="43" spans="2:27" ht="13.5" thickBot="1">
      <c r="B43" s="294"/>
      <c r="C43" s="673" t="s">
        <v>69</v>
      </c>
      <c r="D43" s="674">
        <v>73.53</v>
      </c>
      <c r="E43" s="675"/>
      <c r="F43" s="676">
        <v>55.88</v>
      </c>
      <c r="G43" s="677">
        <v>76.47</v>
      </c>
      <c r="H43" s="677">
        <v>100</v>
      </c>
      <c r="I43" s="677">
        <v>55.88</v>
      </c>
      <c r="J43" s="677">
        <v>93.33</v>
      </c>
      <c r="K43" s="674">
        <v>70</v>
      </c>
      <c r="L43" s="842">
        <v>34.78</v>
      </c>
      <c r="M43" s="843">
        <v>100</v>
      </c>
      <c r="N43" s="830">
        <v>73.53</v>
      </c>
      <c r="O43" s="677">
        <v>50</v>
      </c>
      <c r="P43" s="677">
        <v>70</v>
      </c>
      <c r="Q43" s="831">
        <v>83.33</v>
      </c>
      <c r="R43" s="676">
        <v>100</v>
      </c>
      <c r="S43" s="677">
        <v>61.9</v>
      </c>
      <c r="T43" s="677">
        <v>83.87</v>
      </c>
      <c r="U43" s="677">
        <v>96.15</v>
      </c>
      <c r="V43" s="678">
        <v>100</v>
      </c>
      <c r="W43" s="711"/>
      <c r="X43" s="712" t="s">
        <v>69</v>
      </c>
      <c r="Y43" s="677">
        <v>73.53</v>
      </c>
      <c r="Z43" s="675"/>
    </row>
  </sheetData>
  <autoFilter ref="X3:Y43" xr:uid="{7B3AD560-00C2-4030-AC74-5FE1CD935910}">
    <sortState xmlns:xlrd2="http://schemas.microsoft.com/office/spreadsheetml/2017/richdata2" ref="X4:Y37">
      <sortCondition descending="1" ref="Y4:Y37"/>
    </sortState>
  </autoFilter>
  <sortState xmlns:xlrd2="http://schemas.microsoft.com/office/spreadsheetml/2017/richdata2" ref="X4:Z37">
    <sortCondition descending="1" ref="Y4:Y37"/>
  </sortState>
  <mergeCells count="2">
    <mergeCell ref="W38:X38"/>
    <mergeCell ref="B2:AA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8643-3CC7-4120-AAAD-B07CE12FD062}">
  <dimension ref="A1:F40"/>
  <sheetViews>
    <sheetView topLeftCell="A6" zoomScale="87" zoomScaleNormal="87" workbookViewId="0">
      <selection activeCell="B2" sqref="B2:F40"/>
    </sheetView>
  </sheetViews>
  <sheetFormatPr baseColWidth="10" defaultRowHeight="12.75"/>
  <cols>
    <col min="1" max="1" width="2" style="33" bestFit="1" customWidth="1"/>
    <col min="2" max="2" width="4.5703125" style="33" bestFit="1" customWidth="1"/>
    <col min="3" max="3" width="13.42578125" style="749" customWidth="1"/>
    <col min="4" max="5" width="8.85546875" style="33" bestFit="1" customWidth="1"/>
    <col min="6" max="6" width="103.28515625" style="33" customWidth="1"/>
  </cols>
  <sheetData>
    <row r="1" spans="1:6" ht="13.5" thickBot="1"/>
    <row r="2" spans="1:6" ht="16.5" thickBot="1">
      <c r="A2" s="33" t="s">
        <v>422</v>
      </c>
      <c r="B2" s="727"/>
      <c r="C2" s="374"/>
      <c r="D2" s="728" t="s">
        <v>543</v>
      </c>
      <c r="E2" s="728" t="s">
        <v>544</v>
      </c>
      <c r="F2" s="751" t="s">
        <v>547</v>
      </c>
    </row>
    <row r="3" spans="1:6" ht="35.25" customHeight="1">
      <c r="B3" s="729">
        <v>1</v>
      </c>
      <c r="C3" s="373" t="s">
        <v>199</v>
      </c>
      <c r="D3" s="730">
        <v>13.9</v>
      </c>
      <c r="E3" s="731">
        <v>14.18</v>
      </c>
      <c r="F3" s="732" t="s">
        <v>546</v>
      </c>
    </row>
    <row r="4" spans="1:6" ht="45">
      <c r="B4" s="733">
        <v>2</v>
      </c>
      <c r="C4" s="369" t="s">
        <v>244</v>
      </c>
      <c r="D4" s="734">
        <v>15.04</v>
      </c>
      <c r="E4" s="735">
        <v>15.09</v>
      </c>
      <c r="F4" s="736" t="s">
        <v>477</v>
      </c>
    </row>
    <row r="5" spans="1:6" ht="60">
      <c r="B5" s="733">
        <v>3</v>
      </c>
      <c r="C5" s="370" t="s">
        <v>201</v>
      </c>
      <c r="D5" s="737">
        <v>11.18</v>
      </c>
      <c r="E5" s="738">
        <v>11.81</v>
      </c>
      <c r="F5" s="736" t="s">
        <v>487</v>
      </c>
    </row>
    <row r="6" spans="1:6" ht="45">
      <c r="B6" s="733">
        <v>4</v>
      </c>
      <c r="C6" s="370" t="s">
        <v>202</v>
      </c>
      <c r="D6" s="737">
        <v>10.29</v>
      </c>
      <c r="E6" s="738">
        <v>10.42</v>
      </c>
      <c r="F6" s="736" t="s">
        <v>470</v>
      </c>
    </row>
    <row r="7" spans="1:6" ht="45">
      <c r="B7" s="733">
        <v>5</v>
      </c>
      <c r="C7" s="369" t="s">
        <v>203</v>
      </c>
      <c r="D7" s="734">
        <v>15.85</v>
      </c>
      <c r="E7" s="739">
        <v>16.649999999999999</v>
      </c>
      <c r="F7" s="736" t="s">
        <v>478</v>
      </c>
    </row>
    <row r="8" spans="1:6" ht="45">
      <c r="B8" s="733">
        <v>6</v>
      </c>
      <c r="C8" s="369" t="s">
        <v>204</v>
      </c>
      <c r="D8" s="734">
        <v>14.82</v>
      </c>
      <c r="E8" s="735">
        <v>15.32</v>
      </c>
      <c r="F8" s="736" t="s">
        <v>479</v>
      </c>
    </row>
    <row r="9" spans="1:6" ht="45">
      <c r="B9" s="733">
        <v>7</v>
      </c>
      <c r="C9" s="368" t="s">
        <v>445</v>
      </c>
      <c r="D9" s="740">
        <v>13.75</v>
      </c>
      <c r="E9" s="735">
        <v>15.78</v>
      </c>
      <c r="F9" s="736" t="s">
        <v>480</v>
      </c>
    </row>
    <row r="10" spans="1:6" ht="28.5" customHeight="1">
      <c r="B10" s="733">
        <v>8</v>
      </c>
      <c r="C10" s="369" t="s">
        <v>446</v>
      </c>
      <c r="D10" s="734">
        <v>14.45</v>
      </c>
      <c r="E10" s="735">
        <v>15.95</v>
      </c>
      <c r="F10" s="736" t="s">
        <v>481</v>
      </c>
    </row>
    <row r="11" spans="1:6" ht="45">
      <c r="B11" s="733">
        <v>9</v>
      </c>
      <c r="C11" s="368" t="s">
        <v>207</v>
      </c>
      <c r="D11" s="740">
        <v>13.86</v>
      </c>
      <c r="E11" s="741">
        <v>13.13</v>
      </c>
      <c r="F11" s="736" t="s">
        <v>482</v>
      </c>
    </row>
    <row r="12" spans="1:6" ht="60">
      <c r="B12" s="733">
        <v>10</v>
      </c>
      <c r="C12" s="371" t="s">
        <v>208</v>
      </c>
      <c r="D12" s="742">
        <v>9.56</v>
      </c>
      <c r="E12" s="743">
        <v>10.77</v>
      </c>
      <c r="F12" s="736" t="s">
        <v>471</v>
      </c>
    </row>
    <row r="13" spans="1:6" ht="45">
      <c r="B13" s="733">
        <v>11</v>
      </c>
      <c r="C13" s="371" t="s">
        <v>209</v>
      </c>
      <c r="D13" s="742">
        <v>9.8699999999999992</v>
      </c>
      <c r="E13" s="743">
        <v>10.1</v>
      </c>
      <c r="F13" s="736" t="s">
        <v>472</v>
      </c>
    </row>
    <row r="14" spans="1:6" ht="30">
      <c r="B14" s="733">
        <v>12</v>
      </c>
      <c r="C14" s="368" t="s">
        <v>210</v>
      </c>
      <c r="D14" s="740">
        <v>13.54</v>
      </c>
      <c r="E14" s="741">
        <v>13.71</v>
      </c>
      <c r="F14" s="736" t="s">
        <v>483</v>
      </c>
    </row>
    <row r="15" spans="1:6" ht="45">
      <c r="B15" s="733">
        <v>13</v>
      </c>
      <c r="C15" s="368" t="s">
        <v>211</v>
      </c>
      <c r="D15" s="740">
        <v>13.28</v>
      </c>
      <c r="E15" s="741">
        <v>13.27</v>
      </c>
      <c r="F15" s="736" t="s">
        <v>484</v>
      </c>
    </row>
    <row r="16" spans="1:6" ht="45">
      <c r="B16" s="733">
        <v>14</v>
      </c>
      <c r="C16" s="369" t="s">
        <v>212</v>
      </c>
      <c r="D16" s="734">
        <v>15.48</v>
      </c>
      <c r="E16" s="735">
        <v>15.17</v>
      </c>
      <c r="F16" s="736" t="s">
        <v>488</v>
      </c>
    </row>
    <row r="17" spans="2:6" ht="45">
      <c r="B17" s="733">
        <v>15</v>
      </c>
      <c r="C17" s="368" t="s">
        <v>213</v>
      </c>
      <c r="D17" s="740">
        <v>12.46</v>
      </c>
      <c r="E17" s="735">
        <v>14.2</v>
      </c>
      <c r="F17" s="736" t="s">
        <v>485</v>
      </c>
    </row>
    <row r="18" spans="2:6" ht="60">
      <c r="B18" s="733">
        <v>16</v>
      </c>
      <c r="C18" s="372" t="s">
        <v>442</v>
      </c>
      <c r="D18" s="744">
        <v>16.940000000000001</v>
      </c>
      <c r="E18" s="739">
        <v>16.7</v>
      </c>
      <c r="F18" s="736" t="s">
        <v>486</v>
      </c>
    </row>
    <row r="19" spans="2:6" ht="45">
      <c r="B19" s="733">
        <v>17</v>
      </c>
      <c r="C19" s="370" t="s">
        <v>443</v>
      </c>
      <c r="D19" s="737">
        <v>10.19</v>
      </c>
      <c r="E19" s="738">
        <v>10.46</v>
      </c>
      <c r="F19" s="736" t="s">
        <v>473</v>
      </c>
    </row>
    <row r="20" spans="2:6" ht="45">
      <c r="B20" s="733">
        <v>18</v>
      </c>
      <c r="C20" s="369" t="s">
        <v>216</v>
      </c>
      <c r="D20" s="734">
        <v>14.43</v>
      </c>
      <c r="E20" s="735">
        <v>14.26</v>
      </c>
      <c r="F20" s="736" t="s">
        <v>489</v>
      </c>
    </row>
    <row r="21" spans="2:6" ht="45">
      <c r="B21" s="733">
        <v>19</v>
      </c>
      <c r="C21" s="368" t="s">
        <v>233</v>
      </c>
      <c r="D21" s="740">
        <v>12.59</v>
      </c>
      <c r="E21" s="741">
        <v>13.27</v>
      </c>
      <c r="F21" s="736" t="s">
        <v>474</v>
      </c>
    </row>
    <row r="22" spans="2:6" ht="30">
      <c r="B22" s="733">
        <v>20</v>
      </c>
      <c r="C22" s="372" t="s">
        <v>217</v>
      </c>
      <c r="D22" s="744">
        <v>16.61</v>
      </c>
      <c r="E22" s="735">
        <v>15.6</v>
      </c>
      <c r="F22" s="736" t="s">
        <v>502</v>
      </c>
    </row>
    <row r="23" spans="2:6" ht="30">
      <c r="B23" s="733">
        <v>21</v>
      </c>
      <c r="C23" s="369" t="s">
        <v>444</v>
      </c>
      <c r="D23" s="734">
        <v>14.14</v>
      </c>
      <c r="E23" s="735">
        <v>14.19</v>
      </c>
      <c r="F23" s="736" t="s">
        <v>499</v>
      </c>
    </row>
    <row r="24" spans="2:6" ht="45">
      <c r="B24" s="733">
        <v>22</v>
      </c>
      <c r="C24" s="368" t="s">
        <v>234</v>
      </c>
      <c r="D24" s="740">
        <v>13.87</v>
      </c>
      <c r="E24" s="741">
        <v>13.61</v>
      </c>
      <c r="F24" s="736" t="s">
        <v>490</v>
      </c>
    </row>
    <row r="25" spans="2:6" ht="45">
      <c r="B25" s="733">
        <v>23</v>
      </c>
      <c r="C25" s="368" t="s">
        <v>219</v>
      </c>
      <c r="D25" s="740">
        <v>13.06</v>
      </c>
      <c r="E25" s="741">
        <v>13.22</v>
      </c>
      <c r="F25" s="736" t="s">
        <v>491</v>
      </c>
    </row>
    <row r="26" spans="2:6" ht="45">
      <c r="B26" s="733">
        <v>24</v>
      </c>
      <c r="C26" s="370" t="s">
        <v>220</v>
      </c>
      <c r="D26" s="737">
        <v>11.09</v>
      </c>
      <c r="E26" s="738">
        <v>11.21</v>
      </c>
      <c r="F26" s="736" t="s">
        <v>475</v>
      </c>
    </row>
    <row r="27" spans="2:6" ht="45">
      <c r="B27" s="733">
        <v>25</v>
      </c>
      <c r="C27" s="369" t="s">
        <v>448</v>
      </c>
      <c r="D27" s="734">
        <v>14.39</v>
      </c>
      <c r="E27" s="735">
        <v>15.23</v>
      </c>
      <c r="F27" s="736" t="s">
        <v>500</v>
      </c>
    </row>
    <row r="28" spans="2:6" ht="60">
      <c r="B28" s="733">
        <v>26</v>
      </c>
      <c r="C28" s="370" t="s">
        <v>447</v>
      </c>
      <c r="D28" s="737">
        <v>10.47</v>
      </c>
      <c r="E28" s="738">
        <v>11.92</v>
      </c>
      <c r="F28" s="736" t="s">
        <v>501</v>
      </c>
    </row>
    <row r="29" spans="2:6" ht="45">
      <c r="B29" s="733">
        <v>27</v>
      </c>
      <c r="C29" s="369" t="s">
        <v>545</v>
      </c>
      <c r="D29" s="734">
        <v>15.77</v>
      </c>
      <c r="E29" s="739">
        <v>16.600000000000001</v>
      </c>
      <c r="F29" s="736" t="s">
        <v>492</v>
      </c>
    </row>
    <row r="30" spans="2:6" ht="45">
      <c r="B30" s="733">
        <v>28</v>
      </c>
      <c r="C30" s="369" t="s">
        <v>237</v>
      </c>
      <c r="D30" s="734">
        <v>14.23</v>
      </c>
      <c r="E30" s="741">
        <v>13.16</v>
      </c>
      <c r="F30" s="736" t="s">
        <v>493</v>
      </c>
    </row>
    <row r="31" spans="2:6" ht="45">
      <c r="B31" s="733">
        <v>29</v>
      </c>
      <c r="C31" s="370" t="s">
        <v>238</v>
      </c>
      <c r="D31" s="737">
        <v>11.53</v>
      </c>
      <c r="E31" s="738">
        <v>11.16</v>
      </c>
      <c r="F31" s="736" t="s">
        <v>476</v>
      </c>
    </row>
    <row r="32" spans="2:6" ht="45">
      <c r="B32" s="733">
        <v>30</v>
      </c>
      <c r="C32" s="368" t="s">
        <v>449</v>
      </c>
      <c r="D32" s="740">
        <v>13.06</v>
      </c>
      <c r="E32" s="738">
        <v>11.79</v>
      </c>
      <c r="F32" s="736" t="s">
        <v>494</v>
      </c>
    </row>
    <row r="33" spans="2:6" ht="60">
      <c r="B33" s="733">
        <v>31</v>
      </c>
      <c r="C33" s="369" t="s">
        <v>450</v>
      </c>
      <c r="D33" s="734">
        <v>14.08</v>
      </c>
      <c r="E33" s="735">
        <v>14.74</v>
      </c>
      <c r="F33" s="736" t="s">
        <v>495</v>
      </c>
    </row>
    <row r="34" spans="2:6" ht="30">
      <c r="B34" s="733">
        <v>32</v>
      </c>
      <c r="C34" s="372" t="s">
        <v>241</v>
      </c>
      <c r="D34" s="744">
        <v>17.079999999999998</v>
      </c>
      <c r="E34" s="739">
        <v>17.690000000000001</v>
      </c>
      <c r="F34" s="736" t="s">
        <v>496</v>
      </c>
    </row>
    <row r="35" spans="2:6" ht="45">
      <c r="B35" s="733">
        <v>33</v>
      </c>
      <c r="C35" s="369" t="s">
        <v>242</v>
      </c>
      <c r="D35" s="734">
        <v>15.17</v>
      </c>
      <c r="E35" s="735">
        <v>14.19</v>
      </c>
      <c r="F35" s="736" t="s">
        <v>497</v>
      </c>
    </row>
    <row r="36" spans="2:6" ht="45.75" thickBot="1">
      <c r="B36" s="733">
        <v>34</v>
      </c>
      <c r="C36" s="369" t="s">
        <v>243</v>
      </c>
      <c r="D36" s="734">
        <v>15.05</v>
      </c>
      <c r="E36" s="745">
        <v>14.43</v>
      </c>
      <c r="F36" s="736" t="s">
        <v>498</v>
      </c>
    </row>
    <row r="37" spans="2:6" ht="16.5" thickBot="1">
      <c r="B37" s="746"/>
      <c r="C37" s="750"/>
      <c r="D37" s="747">
        <f>AVERAGE(D3:D36)</f>
        <v>13.561176470588233</v>
      </c>
      <c r="E37" s="748">
        <v>13.79</v>
      </c>
      <c r="F37" s="746"/>
    </row>
    <row r="38" spans="2:6" ht="15">
      <c r="B38" s="746"/>
      <c r="C38" s="750"/>
      <c r="D38" s="746"/>
      <c r="E38" s="746"/>
      <c r="F38" s="746"/>
    </row>
    <row r="39" spans="2:6" ht="15">
      <c r="B39" s="746"/>
      <c r="C39" s="750"/>
      <c r="D39" s="746"/>
      <c r="E39" s="746"/>
      <c r="F39" s="746"/>
    </row>
    <row r="40" spans="2:6" ht="15">
      <c r="B40" s="746"/>
      <c r="C40" s="750"/>
      <c r="D40" s="746"/>
      <c r="E40" s="746"/>
      <c r="F40" s="746"/>
    </row>
  </sheetData>
  <phoneticPr fontId="5"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8666A-0EF6-4B25-82DE-1228D445F9E3}">
  <dimension ref="A1:F38"/>
  <sheetViews>
    <sheetView zoomScale="75" zoomScaleNormal="75" workbookViewId="0">
      <selection activeCell="H11" sqref="H11"/>
    </sheetView>
  </sheetViews>
  <sheetFormatPr baseColWidth="10" defaultRowHeight="12.75"/>
  <cols>
    <col min="1" max="1" width="3.85546875" bestFit="1" customWidth="1"/>
    <col min="2" max="2" width="13.28515625" bestFit="1" customWidth="1"/>
    <col min="3" max="4" width="8.7109375" bestFit="1" customWidth="1"/>
    <col min="5" max="5" width="20.28515625" style="776" bestFit="1" customWidth="1"/>
    <col min="6" max="6" width="17.28515625" bestFit="1" customWidth="1"/>
  </cols>
  <sheetData>
    <row r="1" spans="1:6" ht="13.5" thickBot="1"/>
    <row r="2" spans="1:6" ht="13.5" thickBot="1">
      <c r="E2" s="783" t="s">
        <v>599</v>
      </c>
      <c r="F2" s="173" t="s">
        <v>600</v>
      </c>
    </row>
    <row r="3" spans="1:6" ht="16.5" thickBot="1">
      <c r="A3" s="727"/>
      <c r="B3" s="374"/>
      <c r="C3" s="781" t="s">
        <v>543</v>
      </c>
      <c r="D3" s="782" t="s">
        <v>544</v>
      </c>
      <c r="E3" s="784" t="s">
        <v>608</v>
      </c>
      <c r="F3" s="790" t="s">
        <v>601</v>
      </c>
    </row>
    <row r="4" spans="1:6" ht="15.75">
      <c r="A4" s="777">
        <v>1</v>
      </c>
      <c r="B4" s="778" t="s">
        <v>199</v>
      </c>
      <c r="C4" s="779">
        <v>13.9</v>
      </c>
      <c r="D4" s="780">
        <v>14.18</v>
      </c>
      <c r="E4" s="785">
        <f>+(D4-C4)</f>
        <v>0.27999999999999936</v>
      </c>
      <c r="F4" s="792" t="s">
        <v>602</v>
      </c>
    </row>
    <row r="5" spans="1:6" ht="15.75">
      <c r="A5" s="752">
        <v>2</v>
      </c>
      <c r="B5" s="754" t="s">
        <v>244</v>
      </c>
      <c r="C5" s="764">
        <v>15.04</v>
      </c>
      <c r="D5" s="763">
        <v>15.09</v>
      </c>
      <c r="E5" s="786">
        <f t="shared" ref="E5:E38" si="0">+(D5-C5)</f>
        <v>5.0000000000000711E-2</v>
      </c>
      <c r="F5" s="792" t="s">
        <v>609</v>
      </c>
    </row>
    <row r="6" spans="1:6" ht="15.75">
      <c r="A6" s="752">
        <v>3</v>
      </c>
      <c r="B6" s="755" t="s">
        <v>201</v>
      </c>
      <c r="C6" s="765">
        <v>11.18</v>
      </c>
      <c r="D6" s="766">
        <v>11.81</v>
      </c>
      <c r="E6" s="786">
        <f t="shared" si="0"/>
        <v>0.63000000000000078</v>
      </c>
      <c r="F6" s="792" t="s">
        <v>605</v>
      </c>
    </row>
    <row r="7" spans="1:6" ht="15.75">
      <c r="A7" s="752">
        <v>4</v>
      </c>
      <c r="B7" s="755" t="s">
        <v>202</v>
      </c>
      <c r="C7" s="765">
        <v>10.29</v>
      </c>
      <c r="D7" s="766">
        <v>10.42</v>
      </c>
      <c r="E7" s="786">
        <f t="shared" si="0"/>
        <v>0.13000000000000078</v>
      </c>
      <c r="F7" s="792" t="s">
        <v>604</v>
      </c>
    </row>
    <row r="8" spans="1:6" ht="15.75">
      <c r="A8" s="752">
        <v>5</v>
      </c>
      <c r="B8" s="754" t="s">
        <v>203</v>
      </c>
      <c r="C8" s="764">
        <v>15.85</v>
      </c>
      <c r="D8" s="767">
        <v>16.649999999999999</v>
      </c>
      <c r="E8" s="786">
        <f t="shared" si="0"/>
        <v>0.79999999999999893</v>
      </c>
      <c r="F8" s="793" t="s">
        <v>606</v>
      </c>
    </row>
    <row r="9" spans="1:6" ht="15.75">
      <c r="A9" s="752">
        <v>6</v>
      </c>
      <c r="B9" s="754" t="s">
        <v>204</v>
      </c>
      <c r="C9" s="764">
        <v>14.82</v>
      </c>
      <c r="D9" s="763">
        <v>15.32</v>
      </c>
      <c r="E9" s="786">
        <f t="shared" si="0"/>
        <v>0.5</v>
      </c>
      <c r="F9" s="793" t="s">
        <v>610</v>
      </c>
    </row>
    <row r="10" spans="1:6" ht="15.75">
      <c r="A10" s="752">
        <v>7</v>
      </c>
      <c r="B10" s="753" t="s">
        <v>445</v>
      </c>
      <c r="C10" s="762">
        <v>13.75</v>
      </c>
      <c r="D10" s="763">
        <v>15.78</v>
      </c>
      <c r="E10" s="786">
        <f t="shared" si="0"/>
        <v>2.0299999999999994</v>
      </c>
      <c r="F10" s="793" t="s">
        <v>607</v>
      </c>
    </row>
    <row r="11" spans="1:6" ht="15.75">
      <c r="A11" s="752">
        <v>8</v>
      </c>
      <c r="B11" s="754" t="s">
        <v>446</v>
      </c>
      <c r="C11" s="764">
        <v>14.45</v>
      </c>
      <c r="D11" s="763">
        <v>15.95</v>
      </c>
      <c r="E11" s="786">
        <f t="shared" si="0"/>
        <v>1.5</v>
      </c>
      <c r="F11" s="793" t="s">
        <v>611</v>
      </c>
    </row>
    <row r="12" spans="1:6" ht="15.75">
      <c r="A12" s="752">
        <v>9</v>
      </c>
      <c r="B12" s="753" t="s">
        <v>207</v>
      </c>
      <c r="C12" s="762">
        <v>13.86</v>
      </c>
      <c r="D12" s="768">
        <v>13.13</v>
      </c>
      <c r="E12" s="787">
        <f t="shared" si="0"/>
        <v>-0.72999999999999865</v>
      </c>
      <c r="F12" s="386" t="s">
        <v>612</v>
      </c>
    </row>
    <row r="13" spans="1:6" ht="15.75">
      <c r="A13" s="752">
        <v>10</v>
      </c>
      <c r="B13" s="756" t="s">
        <v>208</v>
      </c>
      <c r="C13" s="769">
        <v>9.56</v>
      </c>
      <c r="D13" s="770">
        <v>10.77</v>
      </c>
      <c r="E13" s="786">
        <f t="shared" si="0"/>
        <v>1.2099999999999991</v>
      </c>
      <c r="F13" s="793" t="s">
        <v>613</v>
      </c>
    </row>
    <row r="14" spans="1:6" ht="15.75">
      <c r="A14" s="752">
        <v>11</v>
      </c>
      <c r="B14" s="756" t="s">
        <v>209</v>
      </c>
      <c r="C14" s="769">
        <v>9.8699999999999992</v>
      </c>
      <c r="D14" s="770">
        <v>10.1</v>
      </c>
      <c r="E14" s="786">
        <f t="shared" si="0"/>
        <v>0.23000000000000043</v>
      </c>
      <c r="F14" s="792" t="s">
        <v>614</v>
      </c>
    </row>
    <row r="15" spans="1:6" ht="15.75">
      <c r="A15" s="752">
        <v>12</v>
      </c>
      <c r="B15" s="753" t="s">
        <v>210</v>
      </c>
      <c r="C15" s="762">
        <v>13.54</v>
      </c>
      <c r="D15" s="768">
        <v>13.71</v>
      </c>
      <c r="E15" s="786">
        <f t="shared" si="0"/>
        <v>0.17000000000000171</v>
      </c>
      <c r="F15" s="793" t="s">
        <v>633</v>
      </c>
    </row>
    <row r="16" spans="1:6" ht="15.75">
      <c r="A16" s="752">
        <v>13</v>
      </c>
      <c r="B16" s="753" t="s">
        <v>211</v>
      </c>
      <c r="C16" s="762">
        <v>13.28</v>
      </c>
      <c r="D16" s="768">
        <v>13.27</v>
      </c>
      <c r="E16" s="787">
        <f t="shared" si="0"/>
        <v>-9.9999999999997868E-3</v>
      </c>
      <c r="F16" s="793" t="s">
        <v>634</v>
      </c>
    </row>
    <row r="17" spans="1:6" ht="15.75">
      <c r="A17" s="752">
        <v>14</v>
      </c>
      <c r="B17" s="754" t="s">
        <v>212</v>
      </c>
      <c r="C17" s="764">
        <v>15.48</v>
      </c>
      <c r="D17" s="763">
        <v>15.17</v>
      </c>
      <c r="E17" s="787">
        <f t="shared" si="0"/>
        <v>-0.3100000000000005</v>
      </c>
      <c r="F17" s="792" t="s">
        <v>615</v>
      </c>
    </row>
    <row r="18" spans="1:6" ht="15.75">
      <c r="A18" s="752">
        <v>15</v>
      </c>
      <c r="B18" s="753" t="s">
        <v>213</v>
      </c>
      <c r="C18" s="762">
        <v>12.46</v>
      </c>
      <c r="D18" s="763">
        <v>14.2</v>
      </c>
      <c r="E18" s="786">
        <f t="shared" si="0"/>
        <v>1.7399999999999984</v>
      </c>
      <c r="F18" s="793" t="s">
        <v>635</v>
      </c>
    </row>
    <row r="19" spans="1:6" ht="15.75">
      <c r="A19" s="752">
        <v>16</v>
      </c>
      <c r="B19" s="757" t="s">
        <v>442</v>
      </c>
      <c r="C19" s="771">
        <v>16.940000000000001</v>
      </c>
      <c r="D19" s="767">
        <v>16.7</v>
      </c>
      <c r="E19" s="787">
        <f t="shared" si="0"/>
        <v>-0.24000000000000199</v>
      </c>
      <c r="F19" s="791" t="s">
        <v>616</v>
      </c>
    </row>
    <row r="20" spans="1:6" ht="15.75">
      <c r="A20" s="752">
        <v>17</v>
      </c>
      <c r="B20" s="755" t="s">
        <v>443</v>
      </c>
      <c r="C20" s="765">
        <v>10.19</v>
      </c>
      <c r="D20" s="766">
        <v>10.46</v>
      </c>
      <c r="E20" s="786">
        <f t="shared" si="0"/>
        <v>0.27000000000000135</v>
      </c>
      <c r="F20" s="791" t="s">
        <v>617</v>
      </c>
    </row>
    <row r="21" spans="1:6" ht="15.75">
      <c r="A21" s="752">
        <v>18</v>
      </c>
      <c r="B21" s="754" t="s">
        <v>216</v>
      </c>
      <c r="C21" s="764">
        <v>14.43</v>
      </c>
      <c r="D21" s="763">
        <v>14.26</v>
      </c>
      <c r="E21" s="787">
        <f t="shared" si="0"/>
        <v>-0.16999999999999993</v>
      </c>
      <c r="F21" s="792" t="s">
        <v>618</v>
      </c>
    </row>
    <row r="22" spans="1:6" ht="15.75">
      <c r="A22" s="752">
        <v>19</v>
      </c>
      <c r="B22" s="753" t="s">
        <v>233</v>
      </c>
      <c r="C22" s="762">
        <v>12.59</v>
      </c>
      <c r="D22" s="768">
        <v>13.27</v>
      </c>
      <c r="E22" s="786">
        <f t="shared" si="0"/>
        <v>0.67999999999999972</v>
      </c>
      <c r="F22" s="793" t="s">
        <v>619</v>
      </c>
    </row>
    <row r="23" spans="1:6" ht="15.75">
      <c r="A23" s="752">
        <v>20</v>
      </c>
      <c r="B23" s="757" t="s">
        <v>217</v>
      </c>
      <c r="C23" s="771">
        <v>16.61</v>
      </c>
      <c r="D23" s="763">
        <v>15.6</v>
      </c>
      <c r="E23" s="787">
        <f t="shared" si="0"/>
        <v>-1.0099999999999998</v>
      </c>
      <c r="F23" s="792" t="s">
        <v>620</v>
      </c>
    </row>
    <row r="24" spans="1:6" ht="15.75">
      <c r="A24" s="752">
        <v>21</v>
      </c>
      <c r="B24" s="754" t="s">
        <v>444</v>
      </c>
      <c r="C24" s="764">
        <v>14.14</v>
      </c>
      <c r="D24" s="763">
        <v>14.19</v>
      </c>
      <c r="E24" s="786">
        <f t="shared" si="0"/>
        <v>4.9999999999998934E-2</v>
      </c>
      <c r="F24" s="792" t="s">
        <v>621</v>
      </c>
    </row>
    <row r="25" spans="1:6" ht="15.75">
      <c r="A25" s="752">
        <v>22</v>
      </c>
      <c r="B25" s="753" t="s">
        <v>234</v>
      </c>
      <c r="C25" s="762">
        <v>13.87</v>
      </c>
      <c r="D25" s="768">
        <v>13.61</v>
      </c>
      <c r="E25" s="787">
        <f t="shared" si="0"/>
        <v>-0.25999999999999979</v>
      </c>
      <c r="F25" s="792" t="s">
        <v>622</v>
      </c>
    </row>
    <row r="26" spans="1:6" ht="15.75">
      <c r="A26" s="752">
        <v>23</v>
      </c>
      <c r="B26" s="753" t="s">
        <v>219</v>
      </c>
      <c r="C26" s="762">
        <v>13.06</v>
      </c>
      <c r="D26" s="768">
        <v>13.22</v>
      </c>
      <c r="E26" s="786">
        <f t="shared" si="0"/>
        <v>0.16000000000000014</v>
      </c>
      <c r="F26" s="791" t="s">
        <v>624</v>
      </c>
    </row>
    <row r="27" spans="1:6" ht="15.75">
      <c r="A27" s="752">
        <v>24</v>
      </c>
      <c r="B27" s="755" t="s">
        <v>220</v>
      </c>
      <c r="C27" s="765">
        <v>11.09</v>
      </c>
      <c r="D27" s="766">
        <v>11.21</v>
      </c>
      <c r="E27" s="786">
        <f t="shared" si="0"/>
        <v>0.12000000000000099</v>
      </c>
      <c r="F27" s="791" t="s">
        <v>623</v>
      </c>
    </row>
    <row r="28" spans="1:6" ht="15.75">
      <c r="A28" s="752">
        <v>25</v>
      </c>
      <c r="B28" s="754" t="s">
        <v>448</v>
      </c>
      <c r="C28" s="764">
        <v>14.39</v>
      </c>
      <c r="D28" s="763">
        <v>15.23</v>
      </c>
      <c r="E28" s="786">
        <f t="shared" si="0"/>
        <v>0.83999999999999986</v>
      </c>
      <c r="F28" s="793" t="s">
        <v>626</v>
      </c>
    </row>
    <row r="29" spans="1:6" ht="15.75">
      <c r="A29" s="752">
        <v>26</v>
      </c>
      <c r="B29" s="755" t="s">
        <v>447</v>
      </c>
      <c r="C29" s="765">
        <v>10.47</v>
      </c>
      <c r="D29" s="766">
        <v>11.92</v>
      </c>
      <c r="E29" s="786">
        <f t="shared" si="0"/>
        <v>1.4499999999999993</v>
      </c>
      <c r="F29" s="793" t="s">
        <v>626</v>
      </c>
    </row>
    <row r="30" spans="1:6" ht="15.75">
      <c r="A30" s="752">
        <v>27</v>
      </c>
      <c r="B30" s="754" t="s">
        <v>545</v>
      </c>
      <c r="C30" s="764">
        <v>15.77</v>
      </c>
      <c r="D30" s="767">
        <v>16.600000000000001</v>
      </c>
      <c r="E30" s="786">
        <f t="shared" si="0"/>
        <v>0.83000000000000185</v>
      </c>
      <c r="F30" s="793" t="s">
        <v>625</v>
      </c>
    </row>
    <row r="31" spans="1:6" ht="15.75">
      <c r="A31" s="752">
        <v>28</v>
      </c>
      <c r="B31" s="754" t="s">
        <v>237</v>
      </c>
      <c r="C31" s="764">
        <v>14.23</v>
      </c>
      <c r="D31" s="768">
        <v>13.16</v>
      </c>
      <c r="E31" s="787">
        <f t="shared" si="0"/>
        <v>-1.0700000000000003</v>
      </c>
      <c r="F31" s="792" t="s">
        <v>627</v>
      </c>
    </row>
    <row r="32" spans="1:6" ht="15.75">
      <c r="A32" s="752">
        <v>29</v>
      </c>
      <c r="B32" s="755" t="s">
        <v>238</v>
      </c>
      <c r="C32" s="765">
        <v>11.53</v>
      </c>
      <c r="D32" s="766">
        <v>11.16</v>
      </c>
      <c r="E32" s="787">
        <f t="shared" si="0"/>
        <v>-0.36999999999999922</v>
      </c>
      <c r="F32" s="792" t="s">
        <v>628</v>
      </c>
    </row>
    <row r="33" spans="1:6" ht="15.75">
      <c r="A33" s="752">
        <v>30</v>
      </c>
      <c r="B33" s="753" t="s">
        <v>449</v>
      </c>
      <c r="C33" s="762">
        <v>13.06</v>
      </c>
      <c r="D33" s="766">
        <v>11.79</v>
      </c>
      <c r="E33" s="787">
        <f t="shared" si="0"/>
        <v>-1.2700000000000014</v>
      </c>
      <c r="F33" s="792" t="s">
        <v>629</v>
      </c>
    </row>
    <row r="34" spans="1:6" ht="15.75">
      <c r="A34" s="752">
        <v>31</v>
      </c>
      <c r="B34" s="754" t="s">
        <v>450</v>
      </c>
      <c r="C34" s="764">
        <v>14.08</v>
      </c>
      <c r="D34" s="763">
        <v>14.74</v>
      </c>
      <c r="E34" s="786">
        <f t="shared" si="0"/>
        <v>0.66000000000000014</v>
      </c>
      <c r="F34" s="793" t="s">
        <v>630</v>
      </c>
    </row>
    <row r="35" spans="1:6" ht="15.75">
      <c r="A35" s="752">
        <v>32</v>
      </c>
      <c r="B35" s="757" t="s">
        <v>241</v>
      </c>
      <c r="C35" s="771">
        <v>17.079999999999998</v>
      </c>
      <c r="D35" s="767">
        <v>17.690000000000001</v>
      </c>
      <c r="E35" s="786">
        <f t="shared" si="0"/>
        <v>0.61000000000000298</v>
      </c>
      <c r="F35" s="791" t="s">
        <v>603</v>
      </c>
    </row>
    <row r="36" spans="1:6" ht="15.75">
      <c r="A36" s="752">
        <v>33</v>
      </c>
      <c r="B36" s="754" t="s">
        <v>242</v>
      </c>
      <c r="C36" s="764">
        <v>15.17</v>
      </c>
      <c r="D36" s="763">
        <v>14.19</v>
      </c>
      <c r="E36" s="787">
        <f t="shared" si="0"/>
        <v>-0.98000000000000043</v>
      </c>
      <c r="F36" s="792" t="s">
        <v>631</v>
      </c>
    </row>
    <row r="37" spans="1:6" ht="16.5" thickBot="1">
      <c r="A37" s="758">
        <v>34</v>
      </c>
      <c r="B37" s="759" t="s">
        <v>243</v>
      </c>
      <c r="C37" s="772">
        <v>15.05</v>
      </c>
      <c r="D37" s="773">
        <v>14.43</v>
      </c>
      <c r="E37" s="788">
        <f t="shared" si="0"/>
        <v>-0.62000000000000099</v>
      </c>
      <c r="F37" s="792" t="s">
        <v>632</v>
      </c>
    </row>
    <row r="38" spans="1:6" ht="15.75" thickBot="1">
      <c r="A38" s="760"/>
      <c r="B38" s="761"/>
      <c r="C38" s="774">
        <f>AVERAGE(C4:C37)</f>
        <v>13.561176470588233</v>
      </c>
      <c r="D38" s="775">
        <v>13.79</v>
      </c>
      <c r="E38" s="789">
        <f t="shared" si="0"/>
        <v>0.2288235294117662</v>
      </c>
      <c r="F38" s="17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79D5A-C094-4A63-8D37-7006FDF3F91A}">
  <dimension ref="A1:E25"/>
  <sheetViews>
    <sheetView workbookViewId="0">
      <selection activeCell="G5" sqref="G5"/>
    </sheetView>
  </sheetViews>
  <sheetFormatPr baseColWidth="10" defaultColWidth="11.140625" defaultRowHeight="12.75"/>
  <cols>
    <col min="1" max="1" width="2" customWidth="1"/>
    <col min="2" max="2" width="15.28515625" bestFit="1" customWidth="1"/>
    <col min="3" max="3" width="7.5703125" customWidth="1"/>
    <col min="4" max="4" width="8" customWidth="1"/>
    <col min="5" max="5" width="11.28515625" customWidth="1"/>
  </cols>
  <sheetData>
    <row r="1" spans="1:5" ht="6.75" customHeight="1" thickBot="1"/>
    <row r="2" spans="1:5" ht="13.5" thickBot="1">
      <c r="B2" s="56" t="s">
        <v>24</v>
      </c>
      <c r="C2" s="1395" t="s">
        <v>515</v>
      </c>
      <c r="D2" s="1395"/>
      <c r="E2" s="1396"/>
    </row>
    <row r="3" spans="1:5" ht="16.5" customHeight="1" thickBot="1">
      <c r="A3">
        <v>3</v>
      </c>
      <c r="B3" s="1397" t="s">
        <v>25</v>
      </c>
      <c r="C3" s="1398"/>
      <c r="D3" s="1398"/>
      <c r="E3" s="1399"/>
    </row>
    <row r="4" spans="1:5" ht="16.5" customHeight="1">
      <c r="B4" s="583" t="s">
        <v>529</v>
      </c>
      <c r="C4" s="584"/>
      <c r="D4" s="585" t="s">
        <v>420</v>
      </c>
      <c r="E4" s="586" t="s">
        <v>532</v>
      </c>
    </row>
    <row r="5" spans="1:5" ht="19.5" customHeight="1">
      <c r="B5" s="587" t="s">
        <v>530</v>
      </c>
      <c r="C5" s="588"/>
      <c r="D5" s="585" t="s">
        <v>420</v>
      </c>
      <c r="E5" s="586" t="s">
        <v>532</v>
      </c>
    </row>
    <row r="6" spans="1:5" ht="16.5" customHeight="1">
      <c r="B6" s="587" t="s">
        <v>531</v>
      </c>
      <c r="C6" s="589"/>
      <c r="D6" s="585" t="s">
        <v>420</v>
      </c>
      <c r="E6" s="586" t="s">
        <v>532</v>
      </c>
    </row>
    <row r="7" spans="1:5" ht="18.75" customHeight="1">
      <c r="B7" s="590" t="s">
        <v>533</v>
      </c>
      <c r="C7" s="589"/>
      <c r="D7" s="585" t="s">
        <v>420</v>
      </c>
      <c r="E7" s="586" t="s">
        <v>532</v>
      </c>
    </row>
    <row r="8" spans="1:5" ht="13.5" customHeight="1">
      <c r="B8" s="251" t="s">
        <v>535</v>
      </c>
      <c r="C8" s="55"/>
      <c r="D8" s="249" t="s">
        <v>420</v>
      </c>
      <c r="E8" s="591" t="s">
        <v>534</v>
      </c>
    </row>
    <row r="9" spans="1:5" ht="18" customHeight="1">
      <c r="B9" s="254"/>
      <c r="C9" s="55"/>
      <c r="D9" s="249" t="s">
        <v>420</v>
      </c>
      <c r="E9" s="253" t="s">
        <v>416</v>
      </c>
    </row>
    <row r="10" spans="1:5" ht="18.75" customHeight="1" thickBot="1">
      <c r="B10" s="250"/>
      <c r="C10" s="252"/>
      <c r="D10" s="249" t="s">
        <v>420</v>
      </c>
      <c r="E10" s="253" t="s">
        <v>416</v>
      </c>
    </row>
    <row r="11" spans="1:5" ht="18.75" customHeight="1" thickBot="1">
      <c r="B11" s="1400" t="s">
        <v>414</v>
      </c>
      <c r="C11" s="1401"/>
      <c r="D11" s="1401"/>
      <c r="E11" s="1402"/>
    </row>
    <row r="12" spans="1:5" ht="14.25" customHeight="1">
      <c r="B12" s="575" t="s">
        <v>523</v>
      </c>
      <c r="C12" s="576"/>
      <c r="D12" s="577" t="s">
        <v>526</v>
      </c>
      <c r="E12" s="578" t="s">
        <v>417</v>
      </c>
    </row>
    <row r="13" spans="1:5" ht="14.25" customHeight="1">
      <c r="B13" s="579" t="s">
        <v>524</v>
      </c>
      <c r="C13" s="580"/>
      <c r="D13" s="577" t="s">
        <v>526</v>
      </c>
      <c r="E13" s="578" t="s">
        <v>417</v>
      </c>
    </row>
    <row r="14" spans="1:5" ht="15.75" customHeight="1" thickBot="1">
      <c r="B14" s="581" t="s">
        <v>525</v>
      </c>
      <c r="C14" s="582"/>
      <c r="D14" s="577" t="s">
        <v>526</v>
      </c>
      <c r="E14" s="578" t="s">
        <v>417</v>
      </c>
    </row>
    <row r="15" spans="1:5" ht="18" customHeight="1" thickBot="1">
      <c r="B15" s="1403" t="s">
        <v>415</v>
      </c>
      <c r="C15" s="1404"/>
      <c r="D15" s="1404"/>
      <c r="E15" s="1405"/>
    </row>
    <row r="16" spans="1:5" ht="13.5" thickBot="1">
      <c r="B16" s="74" t="s">
        <v>208</v>
      </c>
      <c r="C16" s="255"/>
      <c r="D16" s="246" t="s">
        <v>419</v>
      </c>
      <c r="E16" s="256" t="s">
        <v>517</v>
      </c>
    </row>
    <row r="17" spans="2:5" ht="13.5" thickBot="1">
      <c r="B17" s="74" t="s">
        <v>209</v>
      </c>
      <c r="C17" s="247"/>
      <c r="D17" s="246" t="s">
        <v>419</v>
      </c>
      <c r="E17" s="256" t="s">
        <v>517</v>
      </c>
    </row>
    <row r="18" spans="2:5" ht="13.5" thickBot="1">
      <c r="B18" s="571" t="s">
        <v>516</v>
      </c>
      <c r="C18" s="572"/>
      <c r="D18" s="573" t="s">
        <v>419</v>
      </c>
      <c r="E18" s="256" t="s">
        <v>517</v>
      </c>
    </row>
    <row r="19" spans="2:5" ht="13.5" thickBot="1">
      <c r="B19" s="574" t="s">
        <v>518</v>
      </c>
      <c r="C19" s="248"/>
      <c r="D19" s="247" t="s">
        <v>419</v>
      </c>
      <c r="E19" s="256" t="s">
        <v>517</v>
      </c>
    </row>
    <row r="20" spans="2:5" ht="13.5" thickBot="1">
      <c r="B20" s="574" t="s">
        <v>519</v>
      </c>
      <c r="C20" s="574"/>
      <c r="D20" s="574"/>
      <c r="E20" s="256" t="s">
        <v>517</v>
      </c>
    </row>
    <row r="21" spans="2:5" ht="13.5" thickBot="1">
      <c r="B21" s="574" t="s">
        <v>520</v>
      </c>
      <c r="C21" s="574"/>
      <c r="D21" s="574"/>
      <c r="E21" s="256" t="s">
        <v>517</v>
      </c>
    </row>
    <row r="22" spans="2:5" ht="13.5" thickBot="1">
      <c r="B22" s="574" t="s">
        <v>521</v>
      </c>
      <c r="C22" s="574"/>
      <c r="D22" s="574"/>
      <c r="E22" s="256" t="s">
        <v>517</v>
      </c>
    </row>
    <row r="23" spans="2:5" ht="13.5" thickBot="1">
      <c r="B23" s="574" t="s">
        <v>522</v>
      </c>
      <c r="C23" s="574"/>
      <c r="D23" s="574"/>
      <c r="E23" s="256" t="s">
        <v>517</v>
      </c>
    </row>
    <row r="24" spans="2:5">
      <c r="B24" s="574" t="s">
        <v>527</v>
      </c>
      <c r="C24" s="574"/>
      <c r="D24" s="574"/>
      <c r="E24" s="256" t="s">
        <v>528</v>
      </c>
    </row>
    <row r="25" spans="2:5">
      <c r="B25" s="574"/>
      <c r="C25" s="574"/>
      <c r="D25" s="574"/>
      <c r="E25" s="574"/>
    </row>
  </sheetData>
  <sheetProtection selectLockedCells="1" selectUnlockedCells="1"/>
  <mergeCells count="4">
    <mergeCell ref="C2:E2"/>
    <mergeCell ref="B3:E3"/>
    <mergeCell ref="B11:E11"/>
    <mergeCell ref="B15:E15"/>
  </mergeCells>
  <phoneticPr fontId="5" type="noConversion"/>
  <pageMargins left="0.70000000000000007" right="0.70000000000000007" top="0.75" bottom="0.75" header="0.51181102362204722" footer="0.51181102362204722"/>
  <pageSetup paperSize="9" firstPageNumber="0"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E666E-A133-46E1-8582-3F6B33A5F80C}">
  <dimension ref="A1:S38"/>
  <sheetViews>
    <sheetView workbookViewId="0">
      <selection activeCell="U14" sqref="U14"/>
    </sheetView>
  </sheetViews>
  <sheetFormatPr baseColWidth="10" defaultRowHeight="12.75"/>
  <cols>
    <col min="1" max="1" width="3" bestFit="1" customWidth="1"/>
    <col min="2" max="2" width="27.28515625" bestFit="1" customWidth="1"/>
    <col min="3" max="3" width="6.140625" bestFit="1" customWidth="1"/>
    <col min="4" max="4" width="3.28515625" bestFit="1" customWidth="1"/>
    <col min="5" max="5" width="5.42578125" bestFit="1" customWidth="1"/>
    <col min="6" max="7" width="5.5703125" bestFit="1" customWidth="1"/>
    <col min="8" max="11" width="5.42578125" bestFit="1" customWidth="1"/>
    <col min="12" max="13" width="5.5703125" bestFit="1" customWidth="1"/>
    <col min="14" max="14" width="5.42578125" bestFit="1" customWidth="1"/>
    <col min="15" max="19" width="5.5703125" bestFit="1" customWidth="1"/>
  </cols>
  <sheetData>
    <row r="1" spans="1:19" ht="84">
      <c r="A1" s="574"/>
      <c r="B1" s="1030" t="s">
        <v>548</v>
      </c>
      <c r="C1" s="1031" t="s">
        <v>549</v>
      </c>
      <c r="D1" s="1032" t="s">
        <v>550</v>
      </c>
      <c r="E1" s="1033" t="s">
        <v>551</v>
      </c>
      <c r="F1" s="1033" t="s">
        <v>552</v>
      </c>
      <c r="G1" s="1033" t="s">
        <v>553</v>
      </c>
      <c r="H1" s="1033" t="s">
        <v>554</v>
      </c>
      <c r="I1" s="1033" t="s">
        <v>555</v>
      </c>
      <c r="J1" s="1033" t="s">
        <v>556</v>
      </c>
      <c r="K1" s="1033" t="s">
        <v>556</v>
      </c>
      <c r="L1" s="1033" t="s">
        <v>557</v>
      </c>
      <c r="M1" s="1033" t="s">
        <v>558</v>
      </c>
      <c r="N1" s="1033" t="s">
        <v>559</v>
      </c>
      <c r="O1" s="1033" t="s">
        <v>560</v>
      </c>
      <c r="P1" s="1033" t="s">
        <v>561</v>
      </c>
      <c r="Q1" s="1033" t="s">
        <v>562</v>
      </c>
      <c r="R1" s="1033" t="s">
        <v>563</v>
      </c>
      <c r="S1" s="1033" t="s">
        <v>564</v>
      </c>
    </row>
    <row r="2" spans="1:19">
      <c r="A2" s="574">
        <v>1</v>
      </c>
      <c r="B2" s="1034" t="s">
        <v>565</v>
      </c>
      <c r="C2" s="1035">
        <v>11.56</v>
      </c>
      <c r="D2" s="1036">
        <v>32</v>
      </c>
      <c r="E2" s="1037">
        <v>15.85</v>
      </c>
      <c r="F2" s="1037">
        <v>16</v>
      </c>
      <c r="G2" s="1037">
        <v>18</v>
      </c>
      <c r="H2" s="1037">
        <v>10.8</v>
      </c>
      <c r="I2" s="1037"/>
      <c r="J2" s="1037"/>
      <c r="K2" s="1037">
        <v>7.47</v>
      </c>
      <c r="L2" s="1037">
        <v>13.2</v>
      </c>
      <c r="M2" s="1037"/>
      <c r="N2" s="1037"/>
      <c r="O2" s="1037">
        <v>7.45</v>
      </c>
      <c r="P2" s="1037"/>
      <c r="Q2" s="1037">
        <v>13.02</v>
      </c>
      <c r="R2" s="1037"/>
      <c r="S2" s="1037">
        <v>10</v>
      </c>
    </row>
    <row r="3" spans="1:19">
      <c r="A3" s="574">
        <v>2</v>
      </c>
      <c r="B3" s="1034" t="s">
        <v>566</v>
      </c>
      <c r="C3" s="1035">
        <v>14.42</v>
      </c>
      <c r="D3" s="1036">
        <v>12</v>
      </c>
      <c r="E3" s="1037">
        <v>14.23</v>
      </c>
      <c r="F3" s="1037">
        <v>15</v>
      </c>
      <c r="G3" s="1037">
        <v>20</v>
      </c>
      <c r="H3" s="1037">
        <v>14.4</v>
      </c>
      <c r="I3" s="1037"/>
      <c r="J3" s="1037"/>
      <c r="K3" s="1037">
        <v>16.399999999999999</v>
      </c>
      <c r="L3" s="1037">
        <v>14.4</v>
      </c>
      <c r="M3" s="1037"/>
      <c r="N3" s="1037"/>
      <c r="O3" s="1037"/>
      <c r="P3" s="1037">
        <v>13.33</v>
      </c>
      <c r="Q3" s="1037">
        <v>14.37</v>
      </c>
      <c r="R3" s="1037"/>
      <c r="S3" s="1037">
        <v>14</v>
      </c>
    </row>
    <row r="4" spans="1:19">
      <c r="A4" s="574">
        <v>3</v>
      </c>
      <c r="B4" s="1034" t="s">
        <v>567</v>
      </c>
      <c r="C4" s="1035">
        <v>13.59</v>
      </c>
      <c r="D4" s="1036">
        <v>18</v>
      </c>
      <c r="E4" s="1037">
        <v>15.69</v>
      </c>
      <c r="F4" s="1037">
        <v>12</v>
      </c>
      <c r="G4" s="1037">
        <v>20</v>
      </c>
      <c r="H4" s="1037">
        <v>15.13</v>
      </c>
      <c r="I4" s="1037"/>
      <c r="J4" s="1037"/>
      <c r="K4" s="1037">
        <v>13.06</v>
      </c>
      <c r="L4" s="1037">
        <v>15.2</v>
      </c>
      <c r="M4" s="1037"/>
      <c r="N4" s="1037"/>
      <c r="O4" s="1037"/>
      <c r="P4" s="1037">
        <v>14</v>
      </c>
      <c r="Q4" s="1037">
        <v>11.8</v>
      </c>
      <c r="R4" s="1037"/>
      <c r="S4" s="1037">
        <v>11.5</v>
      </c>
    </row>
    <row r="5" spans="1:19">
      <c r="A5" s="574">
        <v>4</v>
      </c>
      <c r="B5" s="1034" t="s">
        <v>568</v>
      </c>
      <c r="C5" s="1035">
        <v>14.64</v>
      </c>
      <c r="D5" s="1036">
        <v>8</v>
      </c>
      <c r="E5" s="1037">
        <v>14.2</v>
      </c>
      <c r="F5" s="1037">
        <v>10</v>
      </c>
      <c r="G5" s="1037">
        <v>18</v>
      </c>
      <c r="H5" s="1037">
        <v>16.690000000000001</v>
      </c>
      <c r="I5" s="1037"/>
      <c r="J5" s="1037"/>
      <c r="K5" s="1037">
        <v>13.59</v>
      </c>
      <c r="L5" s="1037">
        <v>15.25</v>
      </c>
      <c r="M5" s="1037"/>
      <c r="N5" s="1037"/>
      <c r="O5" s="1037">
        <v>15.93</v>
      </c>
      <c r="P5" s="1037"/>
      <c r="Q5" s="1037">
        <v>14.01</v>
      </c>
      <c r="R5" s="1037"/>
      <c r="S5" s="1037">
        <v>14.5</v>
      </c>
    </row>
    <row r="6" spans="1:19">
      <c r="A6" s="574">
        <v>5</v>
      </c>
      <c r="B6" s="1034" t="s">
        <v>569</v>
      </c>
      <c r="C6" s="1035">
        <v>12.51</v>
      </c>
      <c r="D6" s="1036">
        <v>29</v>
      </c>
      <c r="E6" s="1037">
        <v>13.61</v>
      </c>
      <c r="F6" s="1037">
        <v>12</v>
      </c>
      <c r="G6" s="1037">
        <v>20</v>
      </c>
      <c r="H6" s="1037">
        <v>13.13</v>
      </c>
      <c r="I6" s="1037"/>
      <c r="J6" s="1037"/>
      <c r="K6" s="1037">
        <v>12.13</v>
      </c>
      <c r="L6" s="1037">
        <v>14</v>
      </c>
      <c r="M6" s="1037"/>
      <c r="N6" s="1037"/>
      <c r="O6" s="1037">
        <v>9</v>
      </c>
      <c r="P6" s="1037"/>
      <c r="Q6" s="1037">
        <v>14.23</v>
      </c>
      <c r="R6" s="1037">
        <v>9</v>
      </c>
      <c r="S6" s="1037">
        <v>15</v>
      </c>
    </row>
    <row r="7" spans="1:19">
      <c r="A7" s="574">
        <v>6</v>
      </c>
      <c r="B7" s="1034" t="s">
        <v>570</v>
      </c>
      <c r="C7" s="1035">
        <v>12.88</v>
      </c>
      <c r="D7" s="1036">
        <v>25</v>
      </c>
      <c r="E7" s="1037">
        <v>11.53</v>
      </c>
      <c r="F7" s="1037">
        <v>11</v>
      </c>
      <c r="G7" s="1037">
        <v>18</v>
      </c>
      <c r="H7" s="1037">
        <v>16.559999999999999</v>
      </c>
      <c r="I7" s="1037"/>
      <c r="J7" s="1037"/>
      <c r="K7" s="1037">
        <v>9.07</v>
      </c>
      <c r="L7" s="1037">
        <v>13.2</v>
      </c>
      <c r="M7" s="1037"/>
      <c r="N7" s="1037"/>
      <c r="O7" s="1037"/>
      <c r="P7" s="1037">
        <v>10.5</v>
      </c>
      <c r="Q7" s="1037">
        <v>15.47</v>
      </c>
      <c r="R7" s="1037"/>
      <c r="S7" s="1037">
        <v>14</v>
      </c>
    </row>
    <row r="8" spans="1:19">
      <c r="A8" s="574">
        <v>7</v>
      </c>
      <c r="B8" s="1034" t="s">
        <v>571</v>
      </c>
      <c r="C8" s="1035">
        <v>14.57</v>
      </c>
      <c r="D8" s="1036">
        <v>11</v>
      </c>
      <c r="E8" s="1037">
        <v>12</v>
      </c>
      <c r="F8" s="1037">
        <v>15</v>
      </c>
      <c r="G8" s="1037">
        <v>20</v>
      </c>
      <c r="H8" s="1037">
        <v>18</v>
      </c>
      <c r="I8" s="1037"/>
      <c r="J8" s="1037"/>
      <c r="K8" s="1037">
        <v>10.5</v>
      </c>
      <c r="L8" s="1037">
        <v>17</v>
      </c>
      <c r="M8" s="1037">
        <v>15.58</v>
      </c>
      <c r="N8" s="1037"/>
      <c r="O8" s="1037"/>
      <c r="P8" s="1037"/>
      <c r="Q8" s="1037">
        <v>13.9</v>
      </c>
      <c r="R8" s="1037"/>
      <c r="S8" s="1037"/>
    </row>
    <row r="9" spans="1:19">
      <c r="A9" s="574">
        <v>8</v>
      </c>
      <c r="B9" s="1034" t="s">
        <v>572</v>
      </c>
      <c r="C9" s="1035">
        <v>14.24</v>
      </c>
      <c r="D9" s="1036">
        <v>14</v>
      </c>
      <c r="E9" s="1037">
        <v>15.84</v>
      </c>
      <c r="F9" s="1037">
        <v>14</v>
      </c>
      <c r="G9" s="1037">
        <v>20</v>
      </c>
      <c r="H9" s="1037">
        <v>16.059999999999999</v>
      </c>
      <c r="I9" s="1037"/>
      <c r="J9" s="1037"/>
      <c r="K9" s="1037">
        <v>16.260000000000002</v>
      </c>
      <c r="L9" s="1037">
        <v>15.4</v>
      </c>
      <c r="M9" s="1037"/>
      <c r="N9" s="1037"/>
      <c r="O9" s="1037"/>
      <c r="P9" s="1037">
        <v>13</v>
      </c>
      <c r="Q9" s="1037">
        <v>13.48</v>
      </c>
      <c r="R9" s="1037"/>
      <c r="S9" s="1037">
        <v>12</v>
      </c>
    </row>
    <row r="10" spans="1:19">
      <c r="A10" s="574">
        <v>9</v>
      </c>
      <c r="B10" s="1034" t="s">
        <v>573</v>
      </c>
      <c r="C10" s="1035">
        <v>11.41</v>
      </c>
      <c r="D10" s="1036">
        <v>33</v>
      </c>
      <c r="E10" s="1037">
        <v>11.92</v>
      </c>
      <c r="F10" s="1037">
        <v>9</v>
      </c>
      <c r="G10" s="1037">
        <v>18</v>
      </c>
      <c r="H10" s="1037">
        <v>12.75</v>
      </c>
      <c r="I10" s="1037"/>
      <c r="J10" s="1037"/>
      <c r="K10" s="1037">
        <v>10.82</v>
      </c>
      <c r="L10" s="1037">
        <v>13.2</v>
      </c>
      <c r="M10" s="1037"/>
      <c r="N10" s="1037">
        <v>8</v>
      </c>
      <c r="O10" s="1037"/>
      <c r="P10" s="1037"/>
      <c r="Q10" s="1037">
        <v>12.77</v>
      </c>
      <c r="R10" s="1037"/>
      <c r="S10" s="1037">
        <v>16</v>
      </c>
    </row>
    <row r="11" spans="1:19">
      <c r="A11" s="574">
        <v>10</v>
      </c>
      <c r="B11" s="1034" t="s">
        <v>574</v>
      </c>
      <c r="C11" s="1035">
        <v>14.02</v>
      </c>
      <c r="D11" s="1036">
        <v>15</v>
      </c>
      <c r="E11" s="1037">
        <v>12.69</v>
      </c>
      <c r="F11" s="1037">
        <v>12</v>
      </c>
      <c r="G11" s="1037">
        <v>18</v>
      </c>
      <c r="H11" s="1037"/>
      <c r="I11" s="1037"/>
      <c r="J11" s="1037">
        <v>10.86</v>
      </c>
      <c r="K11" s="1037"/>
      <c r="L11" s="1037">
        <v>14.4</v>
      </c>
      <c r="M11" s="1037">
        <v>11.5</v>
      </c>
      <c r="N11" s="1037"/>
      <c r="O11" s="1037"/>
      <c r="P11" s="1037"/>
      <c r="Q11" s="1037">
        <v>16.48</v>
      </c>
      <c r="R11" s="1037"/>
      <c r="S11" s="1037">
        <v>17</v>
      </c>
    </row>
    <row r="12" spans="1:19">
      <c r="A12" s="574">
        <v>11</v>
      </c>
      <c r="B12" s="1034" t="s">
        <v>575</v>
      </c>
      <c r="C12" s="1035">
        <v>13.5</v>
      </c>
      <c r="D12" s="1036">
        <v>20</v>
      </c>
      <c r="E12" s="1037">
        <v>13.9</v>
      </c>
      <c r="F12" s="1037">
        <v>12</v>
      </c>
      <c r="G12" s="1037">
        <v>20</v>
      </c>
      <c r="H12" s="1037">
        <v>14.13</v>
      </c>
      <c r="I12" s="1037"/>
      <c r="J12" s="1037">
        <v>12.8</v>
      </c>
      <c r="K12" s="1037"/>
      <c r="L12" s="1037">
        <v>15.2</v>
      </c>
      <c r="M12" s="1037"/>
      <c r="N12" s="1037"/>
      <c r="O12" s="1037"/>
      <c r="P12" s="1037">
        <v>13.5</v>
      </c>
      <c r="Q12" s="1037">
        <v>13.07</v>
      </c>
      <c r="R12" s="1037">
        <v>10.33</v>
      </c>
      <c r="S12" s="1037"/>
    </row>
    <row r="13" spans="1:19">
      <c r="A13" s="574">
        <v>12</v>
      </c>
      <c r="B13" s="1034" t="s">
        <v>576</v>
      </c>
      <c r="C13" s="1035">
        <v>13.91</v>
      </c>
      <c r="D13" s="1036">
        <v>16</v>
      </c>
      <c r="E13" s="1037">
        <v>14.27</v>
      </c>
      <c r="F13" s="1037">
        <v>11</v>
      </c>
      <c r="G13" s="1037">
        <v>20</v>
      </c>
      <c r="H13" s="1037">
        <v>14.94</v>
      </c>
      <c r="I13" s="1037"/>
      <c r="J13" s="1037">
        <v>12.2</v>
      </c>
      <c r="K13" s="1037"/>
      <c r="L13" s="1037">
        <v>16.670000000000002</v>
      </c>
      <c r="M13" s="1037">
        <v>14.31</v>
      </c>
      <c r="N13" s="1037"/>
      <c r="O13" s="1037"/>
      <c r="P13" s="1037"/>
      <c r="Q13" s="1037">
        <v>13.34</v>
      </c>
      <c r="R13" s="1037"/>
      <c r="S13" s="1037">
        <v>13</v>
      </c>
    </row>
    <row r="14" spans="1:19">
      <c r="A14" s="574">
        <v>13</v>
      </c>
      <c r="B14" s="1034" t="s">
        <v>577</v>
      </c>
      <c r="C14" s="1035">
        <v>16.43</v>
      </c>
      <c r="D14" s="1036">
        <v>2</v>
      </c>
      <c r="E14" s="1037">
        <v>17</v>
      </c>
      <c r="F14" s="1037">
        <v>16</v>
      </c>
      <c r="G14" s="1037">
        <v>20</v>
      </c>
      <c r="H14" s="1037">
        <v>18.559999999999999</v>
      </c>
      <c r="I14" s="1037"/>
      <c r="J14" s="1037">
        <v>12.44</v>
      </c>
      <c r="K14" s="1037"/>
      <c r="L14" s="1037">
        <v>17.8</v>
      </c>
      <c r="M14" s="1037">
        <v>15.27</v>
      </c>
      <c r="N14" s="1037"/>
      <c r="O14" s="1037"/>
      <c r="P14" s="1037"/>
      <c r="Q14" s="1037">
        <v>16.87</v>
      </c>
      <c r="R14" s="1037"/>
      <c r="S14" s="1037">
        <v>18</v>
      </c>
    </row>
    <row r="15" spans="1:19">
      <c r="A15" s="574">
        <v>14</v>
      </c>
      <c r="B15" s="1034" t="s">
        <v>578</v>
      </c>
      <c r="C15" s="1035">
        <v>15.26</v>
      </c>
      <c r="D15" s="1036">
        <v>6</v>
      </c>
      <c r="E15" s="1037">
        <v>12.15</v>
      </c>
      <c r="F15" s="1037">
        <v>18</v>
      </c>
      <c r="G15" s="1037">
        <v>20</v>
      </c>
      <c r="H15" s="1037">
        <v>17.309999999999999</v>
      </c>
      <c r="I15" s="1037">
        <v>14.7</v>
      </c>
      <c r="J15" s="1037"/>
      <c r="K15" s="1037"/>
      <c r="L15" s="1037">
        <v>14.8</v>
      </c>
      <c r="M15" s="1037">
        <v>15.27</v>
      </c>
      <c r="N15" s="1037"/>
      <c r="O15" s="1037"/>
      <c r="P15" s="1037"/>
      <c r="Q15" s="1037">
        <v>16.02</v>
      </c>
      <c r="R15" s="1037"/>
      <c r="S15" s="1037">
        <v>11</v>
      </c>
    </row>
    <row r="16" spans="1:19">
      <c r="A16" s="574">
        <v>15</v>
      </c>
      <c r="B16" s="1034" t="s">
        <v>93</v>
      </c>
      <c r="C16" s="1035">
        <v>13.58</v>
      </c>
      <c r="D16" s="1036">
        <v>19</v>
      </c>
      <c r="E16" s="1037">
        <v>13</v>
      </c>
      <c r="F16" s="1037">
        <v>14</v>
      </c>
      <c r="G16" s="1037">
        <v>18</v>
      </c>
      <c r="H16" s="1037">
        <v>12.61</v>
      </c>
      <c r="I16" s="1037"/>
      <c r="J16" s="1037">
        <v>13.2</v>
      </c>
      <c r="K16" s="1037"/>
      <c r="L16" s="1037">
        <v>11.6</v>
      </c>
      <c r="M16" s="1037"/>
      <c r="N16" s="1037"/>
      <c r="O16" s="1037"/>
      <c r="P16" s="1037">
        <v>15</v>
      </c>
      <c r="Q16" s="1037">
        <v>12.97</v>
      </c>
      <c r="R16" s="1037">
        <v>10</v>
      </c>
      <c r="S16" s="1037">
        <v>13</v>
      </c>
    </row>
    <row r="17" spans="1:19">
      <c r="A17" s="574">
        <v>16</v>
      </c>
      <c r="B17" s="1034" t="s">
        <v>579</v>
      </c>
      <c r="C17" s="1035">
        <v>11.41</v>
      </c>
      <c r="D17" s="1036">
        <v>33</v>
      </c>
      <c r="E17" s="1037">
        <v>13.9</v>
      </c>
      <c r="F17" s="1037">
        <v>13</v>
      </c>
      <c r="G17" s="1037">
        <v>18</v>
      </c>
      <c r="H17" s="1037">
        <v>12.92</v>
      </c>
      <c r="I17" s="1037"/>
      <c r="J17" s="1037">
        <v>13.6</v>
      </c>
      <c r="K17" s="1037"/>
      <c r="L17" s="1037">
        <v>14</v>
      </c>
      <c r="M17" s="1037"/>
      <c r="N17" s="1037">
        <v>6</v>
      </c>
      <c r="O17" s="1037"/>
      <c r="P17" s="1037"/>
      <c r="Q17" s="1037">
        <v>11.47</v>
      </c>
      <c r="R17" s="1037"/>
      <c r="S17" s="1037">
        <v>18</v>
      </c>
    </row>
    <row r="18" spans="1:19">
      <c r="A18" s="574">
        <v>17</v>
      </c>
      <c r="B18" s="1034" t="s">
        <v>580</v>
      </c>
      <c r="C18" s="1035">
        <v>12.97</v>
      </c>
      <c r="D18" s="1036">
        <v>24</v>
      </c>
      <c r="E18" s="1037">
        <v>11.23</v>
      </c>
      <c r="F18" s="1037">
        <v>13</v>
      </c>
      <c r="G18" s="1037">
        <v>18</v>
      </c>
      <c r="H18" s="1037">
        <v>15.19</v>
      </c>
      <c r="I18" s="1037"/>
      <c r="J18" s="1037">
        <v>13</v>
      </c>
      <c r="K18" s="1037"/>
      <c r="L18" s="1037">
        <v>13.2</v>
      </c>
      <c r="M18" s="1037"/>
      <c r="N18" s="1037"/>
      <c r="O18" s="1037"/>
      <c r="P18" s="1037">
        <v>12</v>
      </c>
      <c r="Q18" s="1037">
        <v>13.14</v>
      </c>
      <c r="R18" s="1037">
        <v>9.33</v>
      </c>
      <c r="S18" s="1037">
        <v>16.5</v>
      </c>
    </row>
    <row r="19" spans="1:19">
      <c r="A19" s="574">
        <v>18</v>
      </c>
      <c r="B19" s="1034" t="s">
        <v>581</v>
      </c>
      <c r="C19" s="1035">
        <v>12.07</v>
      </c>
      <c r="D19" s="1036">
        <v>31</v>
      </c>
      <c r="E19" s="1037">
        <v>12.67</v>
      </c>
      <c r="F19" s="1037">
        <v>16</v>
      </c>
      <c r="G19" s="1037">
        <v>20</v>
      </c>
      <c r="H19" s="1037">
        <v>13.75</v>
      </c>
      <c r="I19" s="1037"/>
      <c r="J19" s="1037"/>
      <c r="K19" s="1037"/>
      <c r="L19" s="1037">
        <v>14.8</v>
      </c>
      <c r="M19" s="1037"/>
      <c r="N19" s="1037"/>
      <c r="O19" s="1037"/>
      <c r="P19" s="1037">
        <v>11</v>
      </c>
      <c r="Q19" s="1037">
        <v>9.01</v>
      </c>
      <c r="R19" s="1037"/>
      <c r="S19" s="1037">
        <v>13</v>
      </c>
    </row>
    <row r="20" spans="1:19">
      <c r="A20" s="574">
        <v>19</v>
      </c>
      <c r="B20" s="1034" t="s">
        <v>582</v>
      </c>
      <c r="C20" s="1035">
        <v>11.19</v>
      </c>
      <c r="D20" s="1036">
        <v>35</v>
      </c>
      <c r="E20" s="1037">
        <v>13.73</v>
      </c>
      <c r="F20" s="1037">
        <v>9</v>
      </c>
      <c r="G20" s="1037">
        <v>18</v>
      </c>
      <c r="H20" s="1037">
        <v>12.31</v>
      </c>
      <c r="I20" s="1037"/>
      <c r="J20" s="1037">
        <v>12</v>
      </c>
      <c r="K20" s="1037"/>
      <c r="L20" s="1037">
        <v>13.4</v>
      </c>
      <c r="M20" s="1037"/>
      <c r="N20" s="1037"/>
      <c r="O20" s="1037"/>
      <c r="P20" s="1037">
        <v>10.17</v>
      </c>
      <c r="Q20" s="1037">
        <v>10.17</v>
      </c>
      <c r="R20" s="1037"/>
      <c r="S20" s="1037">
        <v>10</v>
      </c>
    </row>
    <row r="21" spans="1:19">
      <c r="A21" s="574">
        <v>20</v>
      </c>
      <c r="B21" s="1034" t="s">
        <v>583</v>
      </c>
      <c r="C21" s="1035">
        <v>16.329999999999998</v>
      </c>
      <c r="D21" s="1036">
        <v>3</v>
      </c>
      <c r="E21" s="1037">
        <v>17.079999999999998</v>
      </c>
      <c r="F21" s="1037">
        <v>16</v>
      </c>
      <c r="G21" s="1037">
        <v>20</v>
      </c>
      <c r="H21" s="1037">
        <v>17.5</v>
      </c>
      <c r="I21" s="1037"/>
      <c r="J21" s="1037">
        <v>13</v>
      </c>
      <c r="K21" s="1037"/>
      <c r="L21" s="1037">
        <v>18</v>
      </c>
      <c r="M21" s="1037"/>
      <c r="N21" s="1037"/>
      <c r="O21" s="1037"/>
      <c r="P21" s="1037">
        <v>17.329999999999998</v>
      </c>
      <c r="Q21" s="1037">
        <v>14.94</v>
      </c>
      <c r="R21" s="1037">
        <v>16</v>
      </c>
      <c r="S21" s="1037"/>
    </row>
    <row r="22" spans="1:19">
      <c r="A22" s="574">
        <v>21</v>
      </c>
      <c r="B22" s="1034" t="s">
        <v>584</v>
      </c>
      <c r="C22" s="1035">
        <v>13.02</v>
      </c>
      <c r="D22" s="1036">
        <v>22</v>
      </c>
      <c r="E22" s="1037">
        <v>14.47</v>
      </c>
      <c r="F22" s="1037">
        <v>13</v>
      </c>
      <c r="G22" s="1037">
        <v>18</v>
      </c>
      <c r="H22" s="1037">
        <v>13.25</v>
      </c>
      <c r="I22" s="1037"/>
      <c r="J22" s="1037">
        <v>13</v>
      </c>
      <c r="K22" s="1037"/>
      <c r="L22" s="1037">
        <v>15</v>
      </c>
      <c r="M22" s="1037"/>
      <c r="N22" s="1037"/>
      <c r="O22" s="1037"/>
      <c r="P22" s="1037">
        <v>13</v>
      </c>
      <c r="Q22" s="1037">
        <v>10.27</v>
      </c>
      <c r="R22" s="1037"/>
      <c r="S22" s="1037">
        <v>17.5</v>
      </c>
    </row>
    <row r="23" spans="1:19">
      <c r="A23" s="574">
        <v>22</v>
      </c>
      <c r="B23" s="1034" t="s">
        <v>585</v>
      </c>
      <c r="C23" s="1035">
        <v>12.59</v>
      </c>
      <c r="D23" s="1036">
        <v>27</v>
      </c>
      <c r="E23" s="1037">
        <v>12.2</v>
      </c>
      <c r="F23" s="1037">
        <v>11</v>
      </c>
      <c r="G23" s="1037">
        <v>20</v>
      </c>
      <c r="H23" s="1037">
        <v>16.809999999999999</v>
      </c>
      <c r="I23" s="1037">
        <v>11.83</v>
      </c>
      <c r="J23" s="1037"/>
      <c r="K23" s="1037"/>
      <c r="L23" s="1037">
        <v>14.2</v>
      </c>
      <c r="M23" s="1037"/>
      <c r="N23" s="1037"/>
      <c r="O23" s="1037">
        <v>10.45</v>
      </c>
      <c r="P23" s="1037"/>
      <c r="Q23" s="1037">
        <v>14.72</v>
      </c>
      <c r="R23" s="1037">
        <v>4.5</v>
      </c>
      <c r="S23" s="1037">
        <v>11</v>
      </c>
    </row>
    <row r="24" spans="1:19">
      <c r="A24" s="574">
        <v>23</v>
      </c>
      <c r="B24" s="1034" t="s">
        <v>586</v>
      </c>
      <c r="C24" s="1035">
        <v>12.98</v>
      </c>
      <c r="D24" s="1036">
        <v>23</v>
      </c>
      <c r="E24" s="1037">
        <v>16.309999999999999</v>
      </c>
      <c r="F24" s="1037">
        <v>15</v>
      </c>
      <c r="G24" s="1037">
        <v>20</v>
      </c>
      <c r="H24" s="1037">
        <v>12.13</v>
      </c>
      <c r="I24" s="1037"/>
      <c r="J24" s="1037">
        <v>13.8</v>
      </c>
      <c r="K24" s="1037"/>
      <c r="L24" s="1037">
        <v>15</v>
      </c>
      <c r="M24" s="1037"/>
      <c r="N24" s="1037"/>
      <c r="O24" s="1037"/>
      <c r="P24" s="1037"/>
      <c r="Q24" s="1037">
        <v>11.15</v>
      </c>
      <c r="R24" s="1037"/>
      <c r="S24" s="1037">
        <v>12</v>
      </c>
    </row>
    <row r="25" spans="1:19">
      <c r="A25" s="574">
        <v>24</v>
      </c>
      <c r="B25" s="1034" t="s">
        <v>587</v>
      </c>
      <c r="C25" s="1035">
        <v>13.86</v>
      </c>
      <c r="D25" s="1036">
        <v>17</v>
      </c>
      <c r="E25" s="1037">
        <v>15.13</v>
      </c>
      <c r="F25" s="1037">
        <v>15</v>
      </c>
      <c r="G25" s="1037">
        <v>20</v>
      </c>
      <c r="H25" s="1037">
        <v>15.44</v>
      </c>
      <c r="I25" s="1037"/>
      <c r="J25" s="1037">
        <v>16</v>
      </c>
      <c r="K25" s="1037"/>
      <c r="L25" s="1037">
        <v>15</v>
      </c>
      <c r="M25" s="1037"/>
      <c r="N25" s="1037">
        <v>10.87</v>
      </c>
      <c r="O25" s="1037"/>
      <c r="P25" s="1037"/>
      <c r="Q25" s="1037">
        <v>14.29</v>
      </c>
      <c r="R25" s="1037"/>
      <c r="S25" s="1037">
        <v>13</v>
      </c>
    </row>
    <row r="26" spans="1:19">
      <c r="A26" s="574">
        <v>25</v>
      </c>
      <c r="B26" s="1034" t="s">
        <v>588</v>
      </c>
      <c r="C26" s="1035">
        <v>14.63</v>
      </c>
      <c r="D26" s="1036">
        <v>9</v>
      </c>
      <c r="E26" s="1037">
        <v>14.4</v>
      </c>
      <c r="F26" s="1037">
        <v>13</v>
      </c>
      <c r="G26" s="1037">
        <v>18</v>
      </c>
      <c r="H26" s="1037">
        <v>16.5</v>
      </c>
      <c r="I26" s="1037"/>
      <c r="J26" s="1037">
        <v>14.6</v>
      </c>
      <c r="K26" s="1037"/>
      <c r="L26" s="1037">
        <v>13.4</v>
      </c>
      <c r="M26" s="1037"/>
      <c r="N26" s="1037"/>
      <c r="O26" s="1037">
        <v>11.88</v>
      </c>
      <c r="P26" s="1037"/>
      <c r="Q26" s="1037">
        <v>17.079999999999998</v>
      </c>
      <c r="R26" s="1037"/>
      <c r="S26" s="1037">
        <v>15</v>
      </c>
    </row>
    <row r="27" spans="1:19">
      <c r="A27" s="574">
        <v>26</v>
      </c>
      <c r="B27" s="1034" t="s">
        <v>589</v>
      </c>
      <c r="C27" s="1035">
        <v>16.55</v>
      </c>
      <c r="D27" s="1036">
        <v>1</v>
      </c>
      <c r="E27" s="1037">
        <v>18</v>
      </c>
      <c r="F27" s="1037">
        <v>17</v>
      </c>
      <c r="G27" s="1037">
        <v>20</v>
      </c>
      <c r="H27" s="1037">
        <v>16.690000000000001</v>
      </c>
      <c r="I27" s="1037">
        <v>18.87</v>
      </c>
      <c r="J27" s="1037"/>
      <c r="K27" s="1037"/>
      <c r="L27" s="1037">
        <v>15.8</v>
      </c>
      <c r="M27" s="1037"/>
      <c r="N27" s="1037"/>
      <c r="O27" s="1037"/>
      <c r="P27" s="1037">
        <v>16.670000000000002</v>
      </c>
      <c r="Q27" s="1037">
        <v>15.77</v>
      </c>
      <c r="R27" s="1037"/>
      <c r="S27" s="1037">
        <v>12</v>
      </c>
    </row>
    <row r="28" spans="1:19">
      <c r="A28" s="574">
        <v>27</v>
      </c>
      <c r="B28" s="1034" t="s">
        <v>590</v>
      </c>
      <c r="C28" s="1035">
        <v>13.32</v>
      </c>
      <c r="D28" s="1036">
        <v>21</v>
      </c>
      <c r="E28" s="1037">
        <v>9.93</v>
      </c>
      <c r="F28" s="1037">
        <v>13</v>
      </c>
      <c r="G28" s="1037">
        <v>20</v>
      </c>
      <c r="H28" s="1037">
        <v>14.3</v>
      </c>
      <c r="I28" s="1037"/>
      <c r="J28" s="1037">
        <v>19.600000000000001</v>
      </c>
      <c r="K28" s="1037"/>
      <c r="L28" s="1037">
        <v>14.67</v>
      </c>
      <c r="M28" s="1037">
        <v>13.38</v>
      </c>
      <c r="N28" s="1037"/>
      <c r="O28" s="1037"/>
      <c r="P28" s="1037"/>
      <c r="Q28" s="1037">
        <v>13.81</v>
      </c>
      <c r="R28" s="1037"/>
      <c r="S28" s="1037">
        <v>7</v>
      </c>
    </row>
    <row r="29" spans="1:19">
      <c r="A29" s="574">
        <v>28</v>
      </c>
      <c r="B29" s="1034" t="s">
        <v>591</v>
      </c>
      <c r="C29" s="1035">
        <v>12.55</v>
      </c>
      <c r="D29" s="1036">
        <v>28</v>
      </c>
      <c r="E29" s="1037">
        <v>13</v>
      </c>
      <c r="F29" s="1037">
        <v>13</v>
      </c>
      <c r="G29" s="1037">
        <v>18</v>
      </c>
      <c r="H29" s="1037">
        <v>13.75</v>
      </c>
      <c r="I29" s="1037"/>
      <c r="J29" s="1037">
        <v>14.8</v>
      </c>
      <c r="K29" s="1037"/>
      <c r="L29" s="1037">
        <v>14</v>
      </c>
      <c r="M29" s="1037"/>
      <c r="N29" s="1037"/>
      <c r="O29" s="1037"/>
      <c r="P29" s="1037">
        <v>9</v>
      </c>
      <c r="Q29" s="1037">
        <v>12.67</v>
      </c>
      <c r="R29" s="1037"/>
      <c r="S29" s="1037">
        <v>18</v>
      </c>
    </row>
    <row r="30" spans="1:19">
      <c r="A30" s="574">
        <v>29</v>
      </c>
      <c r="B30" s="1034" t="s">
        <v>592</v>
      </c>
      <c r="C30" s="1035">
        <v>14.27</v>
      </c>
      <c r="D30" s="1036">
        <v>13</v>
      </c>
      <c r="E30" s="1037">
        <v>15.2</v>
      </c>
      <c r="F30" s="1037">
        <v>14</v>
      </c>
      <c r="G30" s="1037">
        <v>20</v>
      </c>
      <c r="H30" s="1037">
        <v>15.75</v>
      </c>
      <c r="I30" s="1037"/>
      <c r="J30" s="1037">
        <v>16</v>
      </c>
      <c r="K30" s="1037"/>
      <c r="L30" s="1037">
        <v>14.4</v>
      </c>
      <c r="M30" s="1037">
        <v>13.38</v>
      </c>
      <c r="N30" s="1037"/>
      <c r="O30" s="1037"/>
      <c r="P30" s="1037"/>
      <c r="Q30" s="1037">
        <v>14.81</v>
      </c>
      <c r="R30" s="1037"/>
      <c r="S30" s="1037">
        <v>8</v>
      </c>
    </row>
    <row r="31" spans="1:19">
      <c r="A31" s="574">
        <v>30</v>
      </c>
      <c r="B31" s="1034" t="s">
        <v>593</v>
      </c>
      <c r="C31" s="1035">
        <v>14.63</v>
      </c>
      <c r="D31" s="1036">
        <v>9</v>
      </c>
      <c r="E31" s="1037">
        <v>13.33</v>
      </c>
      <c r="F31" s="1037">
        <v>15</v>
      </c>
      <c r="G31" s="1037">
        <v>20</v>
      </c>
      <c r="H31" s="1037">
        <v>15.17</v>
      </c>
      <c r="I31" s="1037">
        <v>16.54</v>
      </c>
      <c r="J31" s="1037"/>
      <c r="K31" s="1037"/>
      <c r="L31" s="1037">
        <v>15.2</v>
      </c>
      <c r="M31" s="1037">
        <v>12.58</v>
      </c>
      <c r="N31" s="1037"/>
      <c r="O31" s="1037"/>
      <c r="P31" s="1037"/>
      <c r="Q31" s="1037">
        <v>15.3</v>
      </c>
      <c r="R31" s="1037"/>
      <c r="S31" s="1037">
        <v>17</v>
      </c>
    </row>
    <row r="32" spans="1:19">
      <c r="A32" s="574">
        <v>31</v>
      </c>
      <c r="B32" s="1034" t="s">
        <v>594</v>
      </c>
      <c r="C32" s="1035">
        <v>12.63</v>
      </c>
      <c r="D32" s="1036">
        <v>26</v>
      </c>
      <c r="E32" s="1037">
        <v>12</v>
      </c>
      <c r="F32" s="1037">
        <v>9</v>
      </c>
      <c r="G32" s="1037">
        <v>20</v>
      </c>
      <c r="H32" s="1037">
        <v>10.75</v>
      </c>
      <c r="I32" s="1037"/>
      <c r="J32" s="1037">
        <v>10.6</v>
      </c>
      <c r="K32" s="1037"/>
      <c r="L32" s="1037">
        <v>16.670000000000002</v>
      </c>
      <c r="M32" s="1037">
        <v>14.77</v>
      </c>
      <c r="N32" s="1037"/>
      <c r="O32" s="1037"/>
      <c r="P32" s="1037"/>
      <c r="Q32" s="1037">
        <v>10.97</v>
      </c>
      <c r="R32" s="1037"/>
      <c r="S32" s="1037"/>
    </row>
    <row r="33" spans="1:19">
      <c r="A33" s="574">
        <v>32</v>
      </c>
      <c r="B33" s="1034" t="s">
        <v>595</v>
      </c>
      <c r="C33" s="1035">
        <v>12.21</v>
      </c>
      <c r="D33" s="1036">
        <v>30</v>
      </c>
      <c r="E33" s="1037">
        <v>13.31</v>
      </c>
      <c r="F33" s="1037">
        <v>10</v>
      </c>
      <c r="G33" s="1037">
        <v>18</v>
      </c>
      <c r="H33" s="1037">
        <v>12.56</v>
      </c>
      <c r="I33" s="1037"/>
      <c r="J33" s="1037">
        <v>15.4</v>
      </c>
      <c r="K33" s="1037"/>
      <c r="L33" s="1037">
        <v>12.6</v>
      </c>
      <c r="M33" s="1037"/>
      <c r="N33" s="1037"/>
      <c r="O33" s="1037">
        <v>9.65</v>
      </c>
      <c r="P33" s="1037"/>
      <c r="Q33" s="1037">
        <v>12.17</v>
      </c>
      <c r="R33" s="1037"/>
      <c r="S33" s="1037">
        <v>16</v>
      </c>
    </row>
    <row r="34" spans="1:19">
      <c r="A34" s="574">
        <v>33</v>
      </c>
      <c r="B34" s="1034" t="s">
        <v>596</v>
      </c>
      <c r="C34" s="1035">
        <v>14.96</v>
      </c>
      <c r="D34" s="1036">
        <v>7</v>
      </c>
      <c r="E34" s="1037">
        <v>13.33</v>
      </c>
      <c r="F34" s="1037">
        <v>13</v>
      </c>
      <c r="G34" s="1037">
        <v>20</v>
      </c>
      <c r="H34" s="1037">
        <v>17</v>
      </c>
      <c r="I34" s="1037"/>
      <c r="J34" s="1037"/>
      <c r="K34" s="1037"/>
      <c r="L34" s="1037">
        <v>14.4</v>
      </c>
      <c r="M34" s="1037"/>
      <c r="N34" s="1037"/>
      <c r="O34" s="1037"/>
      <c r="P34" s="1037">
        <v>15</v>
      </c>
      <c r="Q34" s="1037">
        <v>14.2</v>
      </c>
      <c r="R34" s="1037"/>
      <c r="S34" s="1037">
        <v>15</v>
      </c>
    </row>
    <row r="35" spans="1:19">
      <c r="A35" s="574">
        <v>34</v>
      </c>
      <c r="B35" s="1034" t="s">
        <v>597</v>
      </c>
      <c r="C35" s="1035">
        <v>15.28</v>
      </c>
      <c r="D35" s="1036">
        <v>5</v>
      </c>
      <c r="E35" s="1037">
        <v>15.54</v>
      </c>
      <c r="F35" s="1037">
        <v>14</v>
      </c>
      <c r="G35" s="1037">
        <v>20</v>
      </c>
      <c r="H35" s="1037">
        <v>17.309999999999999</v>
      </c>
      <c r="I35" s="1037"/>
      <c r="J35" s="1037">
        <v>14.2</v>
      </c>
      <c r="K35" s="1037"/>
      <c r="L35" s="1037">
        <v>13.6</v>
      </c>
      <c r="M35" s="1037"/>
      <c r="N35" s="1037"/>
      <c r="O35" s="1037"/>
      <c r="P35" s="1037">
        <v>14.33</v>
      </c>
      <c r="Q35" s="1037">
        <v>16.62</v>
      </c>
      <c r="R35" s="1037"/>
      <c r="S35" s="1037">
        <v>12</v>
      </c>
    </row>
    <row r="36" spans="1:19">
      <c r="A36" s="574"/>
      <c r="B36" s="1038" t="s">
        <v>64</v>
      </c>
      <c r="C36" s="1039">
        <v>13.72</v>
      </c>
      <c r="D36" s="1039"/>
      <c r="E36" s="1035">
        <v>13.93</v>
      </c>
      <c r="F36" s="1035">
        <v>13.21</v>
      </c>
      <c r="G36" s="1035">
        <v>19.239999999999998</v>
      </c>
      <c r="H36" s="1035">
        <v>14.95</v>
      </c>
      <c r="I36" s="1035">
        <v>15.32</v>
      </c>
      <c r="J36" s="1035">
        <v>14.25</v>
      </c>
      <c r="K36" s="1035">
        <v>12.96</v>
      </c>
      <c r="L36" s="1035">
        <v>14.7</v>
      </c>
      <c r="M36" s="1035">
        <v>14.53</v>
      </c>
      <c r="N36" s="1035">
        <v>11.35</v>
      </c>
      <c r="O36" s="1035">
        <v>12.91</v>
      </c>
      <c r="P36" s="1035">
        <v>13.48</v>
      </c>
      <c r="Q36" s="1035">
        <v>13.73</v>
      </c>
      <c r="R36" s="1035">
        <v>13.27</v>
      </c>
      <c r="S36" s="1035">
        <v>17.63</v>
      </c>
    </row>
    <row r="37" spans="1:19">
      <c r="A37" s="574"/>
      <c r="B37" s="1040" t="s">
        <v>65</v>
      </c>
      <c r="C37" s="1041">
        <v>11.19</v>
      </c>
      <c r="D37" s="1041"/>
      <c r="E37" s="1042">
        <v>9.93</v>
      </c>
      <c r="F37" s="1042">
        <v>9</v>
      </c>
      <c r="G37" s="1042">
        <v>18</v>
      </c>
      <c r="H37" s="1042">
        <v>10.75</v>
      </c>
      <c r="I37" s="1042">
        <v>7.33</v>
      </c>
      <c r="J37" s="1042">
        <v>10.6</v>
      </c>
      <c r="K37" s="1042">
        <v>5.2</v>
      </c>
      <c r="L37" s="1042">
        <v>11.6</v>
      </c>
      <c r="M37" s="1042">
        <v>10.27</v>
      </c>
      <c r="N37" s="1042">
        <v>6</v>
      </c>
      <c r="O37" s="1042">
        <v>7.45</v>
      </c>
      <c r="P37" s="1042">
        <v>9</v>
      </c>
      <c r="Q37" s="1042">
        <v>9.01</v>
      </c>
      <c r="R37" s="1042">
        <v>4.5</v>
      </c>
      <c r="S37" s="1042">
        <v>11</v>
      </c>
    </row>
    <row r="38" spans="1:19">
      <c r="A38" s="574"/>
      <c r="B38" s="1040" t="s">
        <v>66</v>
      </c>
      <c r="C38" s="1041">
        <v>16.55</v>
      </c>
      <c r="D38" s="1041"/>
      <c r="E38" s="1042">
        <v>18</v>
      </c>
      <c r="F38" s="1042">
        <v>18</v>
      </c>
      <c r="G38" s="1042">
        <v>20</v>
      </c>
      <c r="H38" s="1042">
        <v>18.559999999999999</v>
      </c>
      <c r="I38" s="1042">
        <v>20</v>
      </c>
      <c r="J38" s="1042">
        <v>19.600000000000001</v>
      </c>
      <c r="K38" s="1042">
        <v>18.440000000000001</v>
      </c>
      <c r="L38" s="1042">
        <v>18</v>
      </c>
      <c r="M38" s="1042">
        <v>17.96</v>
      </c>
      <c r="N38" s="1042">
        <v>16.670000000000002</v>
      </c>
      <c r="O38" s="1042">
        <v>19.95</v>
      </c>
      <c r="P38" s="1042">
        <v>17.329999999999998</v>
      </c>
      <c r="Q38" s="1042">
        <v>17.079999999999998</v>
      </c>
      <c r="R38" s="1042">
        <v>19.329999999999998</v>
      </c>
      <c r="S38" s="1042">
        <v>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9EEF-53A6-4353-BAE5-E43E5BED1E69}">
  <dimension ref="A1:Z37"/>
  <sheetViews>
    <sheetView workbookViewId="0">
      <selection activeCell="V2" sqref="V2:Z37"/>
    </sheetView>
  </sheetViews>
  <sheetFormatPr baseColWidth="10" defaultRowHeight="14.25"/>
  <cols>
    <col min="1" max="1" width="3" bestFit="1" customWidth="1"/>
    <col min="2" max="2" width="21.7109375" bestFit="1" customWidth="1"/>
    <col min="3" max="3" width="5.5703125" bestFit="1" customWidth="1"/>
    <col min="4" max="4" width="3.28515625" bestFit="1" customWidth="1"/>
    <col min="5" max="5" width="4.28515625" bestFit="1" customWidth="1"/>
    <col min="6" max="6" width="3.140625" bestFit="1" customWidth="1"/>
    <col min="7" max="7" width="4" bestFit="1" customWidth="1"/>
    <col min="8" max="9" width="4.28515625" customWidth="1"/>
    <col min="10" max="10" width="5.85546875" customWidth="1"/>
    <col min="11" max="11" width="6.7109375" customWidth="1"/>
    <col min="12" max="12" width="6" customWidth="1"/>
    <col min="13" max="13" width="6.28515625" customWidth="1"/>
    <col min="14" max="14" width="5.140625" customWidth="1"/>
    <col min="15" max="15" width="5.28515625" customWidth="1"/>
    <col min="16" max="16" width="7" customWidth="1"/>
    <col min="17" max="17" width="7.42578125" customWidth="1"/>
    <col min="18" max="18" width="6.28515625" customWidth="1"/>
    <col min="19" max="19" width="6.5703125" customWidth="1"/>
    <col min="20" max="20" width="5" customWidth="1"/>
    <col min="21" max="21" width="6.140625" customWidth="1"/>
    <col min="22" max="22" width="6.5703125" style="132" customWidth="1"/>
    <col min="23" max="23" width="6" style="132" customWidth="1"/>
    <col min="24" max="24" width="8.5703125" customWidth="1"/>
  </cols>
  <sheetData>
    <row r="1" spans="1:26" ht="27.75" customHeight="1" thickBot="1">
      <c r="B1" s="2" t="s">
        <v>662</v>
      </c>
      <c r="C1" s="2"/>
      <c r="D1" s="2"/>
      <c r="E1" s="2"/>
      <c r="F1" s="2"/>
      <c r="G1" s="2"/>
      <c r="H1" s="2"/>
      <c r="I1" s="2"/>
      <c r="J1" s="2"/>
      <c r="K1" s="2"/>
      <c r="L1" s="2"/>
      <c r="M1" s="2"/>
      <c r="N1" s="2"/>
      <c r="O1" s="2"/>
      <c r="P1" s="2"/>
      <c r="Q1" s="2"/>
      <c r="R1" s="2"/>
      <c r="S1" s="2"/>
      <c r="T1" s="2"/>
      <c r="U1" s="2"/>
      <c r="V1" s="2"/>
      <c r="W1" s="2"/>
      <c r="X1" s="2"/>
      <c r="Y1" s="2"/>
    </row>
    <row r="2" spans="1:26" ht="15" thickBot="1">
      <c r="A2" s="125"/>
      <c r="B2" s="309" t="s">
        <v>461</v>
      </c>
      <c r="C2" s="304"/>
      <c r="D2" s="304"/>
      <c r="E2" s="304"/>
      <c r="F2" s="304"/>
      <c r="G2" s="304"/>
      <c r="H2" s="304"/>
      <c r="I2" s="304"/>
      <c r="J2" s="304">
        <v>16</v>
      </c>
      <c r="K2" s="304">
        <v>16</v>
      </c>
      <c r="L2" s="305">
        <v>16</v>
      </c>
      <c r="M2" s="304"/>
      <c r="N2" s="304">
        <v>16</v>
      </c>
      <c r="O2" s="304">
        <v>16</v>
      </c>
      <c r="P2" s="304">
        <v>16</v>
      </c>
      <c r="Q2" s="304">
        <v>1</v>
      </c>
      <c r="R2" s="304"/>
      <c r="S2" s="304"/>
      <c r="T2" s="304"/>
      <c r="U2" s="304"/>
      <c r="V2" s="306">
        <v>5</v>
      </c>
      <c r="W2" s="307">
        <v>5</v>
      </c>
      <c r="X2" s="308"/>
      <c r="Y2" s="919">
        <v>8</v>
      </c>
      <c r="Z2" s="14">
        <v>10</v>
      </c>
    </row>
    <row r="3" spans="1:26" ht="23.25" customHeight="1" thickBot="1">
      <c r="A3" s="125"/>
      <c r="B3" s="301" t="s">
        <v>462</v>
      </c>
      <c r="C3" s="724" t="s">
        <v>425</v>
      </c>
      <c r="D3" s="724" t="s">
        <v>426</v>
      </c>
      <c r="E3" s="724" t="s">
        <v>456</v>
      </c>
      <c r="F3" s="724" t="s">
        <v>457</v>
      </c>
      <c r="G3" s="724" t="s">
        <v>458</v>
      </c>
      <c r="H3" s="724" t="s">
        <v>459</v>
      </c>
      <c r="I3" s="724" t="s">
        <v>460</v>
      </c>
      <c r="J3" s="724" t="s">
        <v>430</v>
      </c>
      <c r="K3" s="724" t="s">
        <v>453</v>
      </c>
      <c r="L3" s="724" t="s">
        <v>454</v>
      </c>
      <c r="M3" s="724" t="s">
        <v>455</v>
      </c>
      <c r="N3" s="724" t="s">
        <v>433</v>
      </c>
      <c r="O3" s="724" t="s">
        <v>434</v>
      </c>
      <c r="P3" s="724" t="s">
        <v>435</v>
      </c>
      <c r="Q3" s="724" t="s">
        <v>463</v>
      </c>
      <c r="R3" s="724" t="s">
        <v>465</v>
      </c>
      <c r="S3" s="724" t="s">
        <v>466</v>
      </c>
      <c r="T3" s="724" t="s">
        <v>464</v>
      </c>
      <c r="U3" s="724" t="s">
        <v>439</v>
      </c>
      <c r="V3" s="724" t="s">
        <v>452</v>
      </c>
      <c r="W3" s="725" t="s">
        <v>451</v>
      </c>
      <c r="X3" s="726" t="s">
        <v>467</v>
      </c>
      <c r="Y3" s="917" t="s">
        <v>661</v>
      </c>
      <c r="Z3" s="916" t="s">
        <v>663</v>
      </c>
    </row>
    <row r="4" spans="1:26">
      <c r="A4" s="298">
        <v>1</v>
      </c>
      <c r="B4" s="299" t="s">
        <v>30</v>
      </c>
      <c r="C4" s="310">
        <v>13.25</v>
      </c>
      <c r="D4" s="311"/>
      <c r="E4" s="311"/>
      <c r="F4" s="311"/>
      <c r="G4" s="311"/>
      <c r="H4" s="311"/>
      <c r="I4" s="311"/>
      <c r="J4" s="311"/>
      <c r="K4" s="312">
        <v>11.33</v>
      </c>
      <c r="L4" s="311"/>
      <c r="M4" s="311"/>
      <c r="N4" s="311"/>
      <c r="O4" s="311"/>
      <c r="P4" s="311"/>
      <c r="Q4" s="311"/>
      <c r="R4" s="311"/>
      <c r="S4" s="311"/>
      <c r="T4" s="311"/>
      <c r="U4" s="311"/>
      <c r="V4" s="135">
        <v>8</v>
      </c>
      <c r="W4" s="300">
        <v>17</v>
      </c>
      <c r="X4" s="302"/>
      <c r="Y4" s="918"/>
      <c r="Z4" s="978" t="s">
        <v>199</v>
      </c>
    </row>
    <row r="5" spans="1:26">
      <c r="A5" s="136">
        <v>2</v>
      </c>
      <c r="B5" s="137" t="s">
        <v>31</v>
      </c>
      <c r="C5" s="313">
        <v>13.75</v>
      </c>
      <c r="D5" s="314"/>
      <c r="E5" s="314"/>
      <c r="F5" s="314"/>
      <c r="G5" s="314"/>
      <c r="H5" s="314"/>
      <c r="I5" s="314"/>
      <c r="J5" s="314"/>
      <c r="K5" s="315">
        <v>14</v>
      </c>
      <c r="L5" s="314"/>
      <c r="M5" s="314"/>
      <c r="N5" s="314"/>
      <c r="O5" s="314"/>
      <c r="P5" s="314"/>
      <c r="Q5" s="314"/>
      <c r="R5" s="314"/>
      <c r="S5" s="314"/>
      <c r="T5" s="314"/>
      <c r="U5" s="314"/>
      <c r="V5" s="133">
        <v>12</v>
      </c>
      <c r="W5" s="296">
        <v>17</v>
      </c>
      <c r="X5" s="303"/>
      <c r="Y5" s="574"/>
      <c r="Z5" s="979" t="s">
        <v>244</v>
      </c>
    </row>
    <row r="6" spans="1:26">
      <c r="A6" s="136">
        <v>3</v>
      </c>
      <c r="B6" s="137" t="s">
        <v>32</v>
      </c>
      <c r="C6" s="316">
        <v>10.5</v>
      </c>
      <c r="D6" s="314"/>
      <c r="E6" s="314"/>
      <c r="F6" s="314"/>
      <c r="G6" s="314"/>
      <c r="H6" s="314"/>
      <c r="I6" s="314"/>
      <c r="J6" s="314"/>
      <c r="K6" s="314">
        <v>10</v>
      </c>
      <c r="L6" s="314"/>
      <c r="M6" s="314"/>
      <c r="N6" s="314"/>
      <c r="O6" s="314"/>
      <c r="P6" s="314"/>
      <c r="Q6" s="314"/>
      <c r="R6" s="314"/>
      <c r="S6" s="314"/>
      <c r="T6" s="314"/>
      <c r="U6" s="314"/>
      <c r="V6" s="133">
        <v>9</v>
      </c>
      <c r="W6" s="296">
        <v>11</v>
      </c>
      <c r="X6" s="303"/>
      <c r="Y6" s="574"/>
      <c r="Z6" s="980" t="s">
        <v>201</v>
      </c>
    </row>
    <row r="7" spans="1:26">
      <c r="A7" s="136">
        <v>4</v>
      </c>
      <c r="B7" s="137" t="s">
        <v>33</v>
      </c>
      <c r="C7" s="316">
        <v>8</v>
      </c>
      <c r="D7" s="314"/>
      <c r="E7" s="314"/>
      <c r="F7" s="314"/>
      <c r="G7" s="314"/>
      <c r="H7" s="314"/>
      <c r="I7" s="314"/>
      <c r="J7" s="314"/>
      <c r="K7" s="314">
        <v>10.17</v>
      </c>
      <c r="L7" s="314"/>
      <c r="M7" s="314"/>
      <c r="N7" s="314"/>
      <c r="O7" s="314"/>
      <c r="P7" s="314"/>
      <c r="Q7" s="314"/>
      <c r="R7" s="314"/>
      <c r="S7" s="314"/>
      <c r="T7" s="314"/>
      <c r="U7" s="314"/>
      <c r="V7" s="133">
        <v>8</v>
      </c>
      <c r="W7" s="296">
        <v>14</v>
      </c>
      <c r="X7" s="303"/>
      <c r="Y7" s="574"/>
      <c r="Z7" s="980" t="s">
        <v>202</v>
      </c>
    </row>
    <row r="8" spans="1:26">
      <c r="A8" s="136">
        <v>5</v>
      </c>
      <c r="B8" s="137" t="s">
        <v>34</v>
      </c>
      <c r="C8" s="313">
        <v>10.75</v>
      </c>
      <c r="D8" s="314"/>
      <c r="E8" s="314"/>
      <c r="F8" s="314"/>
      <c r="G8" s="314"/>
      <c r="H8" s="314"/>
      <c r="I8" s="314"/>
      <c r="J8" s="314"/>
      <c r="K8" s="315">
        <v>14.17</v>
      </c>
      <c r="L8" s="314"/>
      <c r="M8" s="314"/>
      <c r="N8" s="314"/>
      <c r="O8" s="314"/>
      <c r="P8" s="314"/>
      <c r="Q8" s="314"/>
      <c r="R8" s="314"/>
      <c r="S8" s="314"/>
      <c r="T8" s="314"/>
      <c r="U8" s="314"/>
      <c r="V8" s="133">
        <v>12</v>
      </c>
      <c r="W8" s="296">
        <v>18</v>
      </c>
      <c r="X8" s="303"/>
      <c r="Y8" s="574"/>
      <c r="Z8" s="979" t="s">
        <v>203</v>
      </c>
    </row>
    <row r="9" spans="1:26">
      <c r="A9" s="136">
        <v>6</v>
      </c>
      <c r="B9" s="137" t="s">
        <v>35</v>
      </c>
      <c r="C9" s="313">
        <v>12.5</v>
      </c>
      <c r="D9" s="314"/>
      <c r="E9" s="314"/>
      <c r="F9" s="314"/>
      <c r="G9" s="314"/>
      <c r="H9" s="314"/>
      <c r="I9" s="314"/>
      <c r="J9" s="314"/>
      <c r="K9" s="315">
        <v>14.33</v>
      </c>
      <c r="L9" s="314"/>
      <c r="M9" s="314"/>
      <c r="N9" s="314"/>
      <c r="O9" s="314"/>
      <c r="P9" s="314"/>
      <c r="Q9" s="314"/>
      <c r="R9" s="314"/>
      <c r="S9" s="314"/>
      <c r="T9" s="314"/>
      <c r="U9" s="314"/>
      <c r="V9" s="133">
        <v>9</v>
      </c>
      <c r="W9" s="296">
        <v>16</v>
      </c>
      <c r="X9" s="303"/>
      <c r="Y9" s="574"/>
      <c r="Z9" s="979" t="s">
        <v>204</v>
      </c>
    </row>
    <row r="10" spans="1:26">
      <c r="A10" s="136">
        <v>7</v>
      </c>
      <c r="B10" s="137" t="s">
        <v>36</v>
      </c>
      <c r="C10" s="317">
        <v>15.25</v>
      </c>
      <c r="D10" s="314"/>
      <c r="E10" s="314"/>
      <c r="F10" s="314"/>
      <c r="G10" s="314"/>
      <c r="H10" s="314"/>
      <c r="I10" s="314"/>
      <c r="J10" s="314"/>
      <c r="K10" s="318">
        <v>13</v>
      </c>
      <c r="L10" s="314"/>
      <c r="M10" s="314"/>
      <c r="N10" s="314"/>
      <c r="O10" s="314"/>
      <c r="P10" s="314"/>
      <c r="Q10" s="314"/>
      <c r="R10" s="314"/>
      <c r="S10" s="314"/>
      <c r="T10" s="314"/>
      <c r="U10" s="314"/>
      <c r="V10" s="133">
        <v>8</v>
      </c>
      <c r="W10" s="296">
        <v>16</v>
      </c>
      <c r="X10" s="303"/>
      <c r="Y10" s="574"/>
      <c r="Z10" s="981" t="s">
        <v>445</v>
      </c>
    </row>
    <row r="11" spans="1:26">
      <c r="A11" s="136">
        <v>8</v>
      </c>
      <c r="B11" s="137" t="s">
        <v>37</v>
      </c>
      <c r="C11" s="313">
        <v>15.5</v>
      </c>
      <c r="D11" s="314"/>
      <c r="E11" s="314"/>
      <c r="F11" s="314"/>
      <c r="G11" s="314"/>
      <c r="H11" s="314"/>
      <c r="I11" s="314"/>
      <c r="J11" s="314"/>
      <c r="K11" s="315">
        <v>14.33</v>
      </c>
      <c r="L11" s="314"/>
      <c r="M11" s="314"/>
      <c r="N11" s="314"/>
      <c r="O11" s="314"/>
      <c r="P11" s="314"/>
      <c r="Q11" s="314"/>
      <c r="R11" s="314"/>
      <c r="S11" s="314"/>
      <c r="T11" s="314"/>
      <c r="U11" s="314"/>
      <c r="V11" s="133">
        <v>11</v>
      </c>
      <c r="W11" s="296">
        <v>14</v>
      </c>
      <c r="X11" s="303"/>
      <c r="Y11" s="574"/>
      <c r="Z11" s="979" t="s">
        <v>446</v>
      </c>
    </row>
    <row r="12" spans="1:26">
      <c r="A12" s="136">
        <v>9</v>
      </c>
      <c r="B12" s="137" t="s">
        <v>38</v>
      </c>
      <c r="C12" s="317">
        <v>12.5</v>
      </c>
      <c r="D12" s="314"/>
      <c r="E12" s="314"/>
      <c r="F12" s="314"/>
      <c r="G12" s="314"/>
      <c r="H12" s="314"/>
      <c r="I12" s="314"/>
      <c r="J12" s="314"/>
      <c r="K12" s="318">
        <v>15.83</v>
      </c>
      <c r="L12" s="314"/>
      <c r="M12" s="314"/>
      <c r="N12" s="314"/>
      <c r="O12" s="314"/>
      <c r="P12" s="314"/>
      <c r="Q12" s="314"/>
      <c r="R12" s="314"/>
      <c r="S12" s="314"/>
      <c r="T12" s="314"/>
      <c r="U12" s="314"/>
      <c r="V12" s="133">
        <v>8</v>
      </c>
      <c r="W12" s="296">
        <v>13</v>
      </c>
      <c r="X12" s="303"/>
      <c r="Y12" s="574"/>
      <c r="Z12" s="981" t="s">
        <v>207</v>
      </c>
    </row>
    <row r="13" spans="1:26">
      <c r="A13" s="136">
        <v>10</v>
      </c>
      <c r="B13" s="137" t="s">
        <v>39</v>
      </c>
      <c r="C13" s="319">
        <v>5.14</v>
      </c>
      <c r="D13" s="314"/>
      <c r="E13" s="314"/>
      <c r="F13" s="314"/>
      <c r="G13" s="314"/>
      <c r="H13" s="314"/>
      <c r="I13" s="314"/>
      <c r="J13" s="314"/>
      <c r="K13" s="320">
        <v>9.5</v>
      </c>
      <c r="L13" s="314"/>
      <c r="M13" s="314"/>
      <c r="N13" s="314"/>
      <c r="O13" s="314"/>
      <c r="P13" s="314"/>
      <c r="Q13" s="314"/>
      <c r="R13" s="314"/>
      <c r="S13" s="314"/>
      <c r="T13" s="314"/>
      <c r="U13" s="314"/>
      <c r="V13" s="133">
        <v>8</v>
      </c>
      <c r="W13" s="296">
        <v>14</v>
      </c>
      <c r="X13" s="303"/>
      <c r="Y13" s="574"/>
      <c r="Z13" s="982" t="s">
        <v>208</v>
      </c>
    </row>
    <row r="14" spans="1:26">
      <c r="A14" s="136">
        <v>11</v>
      </c>
      <c r="B14" s="137" t="s">
        <v>40</v>
      </c>
      <c r="C14" s="319">
        <v>7</v>
      </c>
      <c r="D14" s="314"/>
      <c r="E14" s="314"/>
      <c r="F14" s="314"/>
      <c r="G14" s="314"/>
      <c r="H14" s="314"/>
      <c r="I14" s="314"/>
      <c r="J14" s="314"/>
      <c r="K14" s="320">
        <v>6.83</v>
      </c>
      <c r="L14" s="314"/>
      <c r="M14" s="314"/>
      <c r="N14" s="314"/>
      <c r="O14" s="314"/>
      <c r="P14" s="314"/>
      <c r="Q14" s="314"/>
      <c r="R14" s="314"/>
      <c r="S14" s="314"/>
      <c r="T14" s="314"/>
      <c r="U14" s="314"/>
      <c r="V14" s="133">
        <v>10</v>
      </c>
      <c r="W14" s="296">
        <v>15</v>
      </c>
      <c r="X14" s="303"/>
      <c r="Y14" s="574"/>
      <c r="Z14" s="982" t="s">
        <v>209</v>
      </c>
    </row>
    <row r="15" spans="1:26">
      <c r="A15" s="136">
        <v>12</v>
      </c>
      <c r="B15" s="137" t="s">
        <v>41</v>
      </c>
      <c r="C15" s="317">
        <v>12</v>
      </c>
      <c r="D15" s="314"/>
      <c r="E15" s="314"/>
      <c r="F15" s="314"/>
      <c r="G15" s="314"/>
      <c r="H15" s="314"/>
      <c r="I15" s="314"/>
      <c r="J15" s="314"/>
      <c r="K15" s="318">
        <v>10.17</v>
      </c>
      <c r="L15" s="314"/>
      <c r="M15" s="314"/>
      <c r="N15" s="314"/>
      <c r="O15" s="314"/>
      <c r="P15" s="314"/>
      <c r="Q15" s="314"/>
      <c r="R15" s="314"/>
      <c r="S15" s="314"/>
      <c r="T15" s="314"/>
      <c r="U15" s="314"/>
      <c r="V15" s="133">
        <v>12</v>
      </c>
      <c r="W15" s="296">
        <v>14</v>
      </c>
      <c r="X15" s="303"/>
      <c r="Y15" s="574"/>
      <c r="Z15" s="981" t="s">
        <v>210</v>
      </c>
    </row>
    <row r="16" spans="1:26">
      <c r="A16" s="136">
        <v>13</v>
      </c>
      <c r="B16" s="137" t="s">
        <v>42</v>
      </c>
      <c r="C16" s="317">
        <v>11.5</v>
      </c>
      <c r="D16" s="314"/>
      <c r="E16" s="314"/>
      <c r="F16" s="314"/>
      <c r="G16" s="314"/>
      <c r="H16" s="314"/>
      <c r="I16" s="314"/>
      <c r="J16" s="314"/>
      <c r="K16" s="318">
        <v>13</v>
      </c>
      <c r="L16" s="314"/>
      <c r="M16" s="314"/>
      <c r="N16" s="314"/>
      <c r="O16" s="314"/>
      <c r="P16" s="314"/>
      <c r="Q16" s="314"/>
      <c r="R16" s="314"/>
      <c r="S16" s="314"/>
      <c r="T16" s="314"/>
      <c r="U16" s="314"/>
      <c r="V16" s="133">
        <v>13</v>
      </c>
      <c r="W16" s="296">
        <v>15</v>
      </c>
      <c r="X16" s="303"/>
      <c r="Y16" s="574"/>
      <c r="Z16" s="981" t="s">
        <v>211</v>
      </c>
    </row>
    <row r="17" spans="1:26">
      <c r="A17" s="136">
        <v>14</v>
      </c>
      <c r="B17" s="137" t="s">
        <v>43</v>
      </c>
      <c r="C17" s="313">
        <v>14</v>
      </c>
      <c r="D17" s="314"/>
      <c r="E17" s="314"/>
      <c r="F17" s="314"/>
      <c r="G17" s="314"/>
      <c r="H17" s="314"/>
      <c r="I17" s="314"/>
      <c r="J17" s="314"/>
      <c r="K17" s="315">
        <v>16</v>
      </c>
      <c r="L17" s="314"/>
      <c r="M17" s="314"/>
      <c r="N17" s="314"/>
      <c r="O17" s="314"/>
      <c r="P17" s="314"/>
      <c r="Q17" s="314"/>
      <c r="R17" s="314"/>
      <c r="S17" s="314"/>
      <c r="T17" s="314"/>
      <c r="U17" s="314"/>
      <c r="V17" s="133">
        <v>8</v>
      </c>
      <c r="W17" s="296">
        <v>11</v>
      </c>
      <c r="X17" s="303"/>
      <c r="Y17" s="574"/>
      <c r="Z17" s="979" t="s">
        <v>212</v>
      </c>
    </row>
    <row r="18" spans="1:26">
      <c r="A18" s="136">
        <v>15</v>
      </c>
      <c r="B18" s="137" t="s">
        <v>44</v>
      </c>
      <c r="C18" s="317">
        <v>10.8</v>
      </c>
      <c r="D18" s="314"/>
      <c r="E18" s="314"/>
      <c r="F18" s="314"/>
      <c r="G18" s="314"/>
      <c r="H18" s="314"/>
      <c r="I18" s="314"/>
      <c r="J18" s="314"/>
      <c r="K18" s="318">
        <v>10.67</v>
      </c>
      <c r="L18" s="314"/>
      <c r="M18" s="314"/>
      <c r="N18" s="314"/>
      <c r="O18" s="314"/>
      <c r="P18" s="314"/>
      <c r="Q18" s="314"/>
      <c r="R18" s="314"/>
      <c r="S18" s="314"/>
      <c r="T18" s="314"/>
      <c r="U18" s="314"/>
      <c r="V18" s="133">
        <v>13</v>
      </c>
      <c r="W18" s="296">
        <v>11</v>
      </c>
      <c r="X18" s="303"/>
      <c r="Y18" s="574"/>
      <c r="Z18" s="981" t="s">
        <v>213</v>
      </c>
    </row>
    <row r="19" spans="1:26">
      <c r="A19" s="136">
        <v>16</v>
      </c>
      <c r="B19" s="137" t="s">
        <v>45</v>
      </c>
      <c r="C19" s="321">
        <v>17.5</v>
      </c>
      <c r="D19" s="314"/>
      <c r="E19" s="314"/>
      <c r="F19" s="314"/>
      <c r="G19" s="314"/>
      <c r="H19" s="314"/>
      <c r="I19" s="314"/>
      <c r="J19" s="314"/>
      <c r="K19" s="322">
        <v>16.670000000000002</v>
      </c>
      <c r="L19" s="314"/>
      <c r="M19" s="314"/>
      <c r="N19" s="314"/>
      <c r="O19" s="314"/>
      <c r="P19" s="314"/>
      <c r="Q19" s="314"/>
      <c r="R19" s="314"/>
      <c r="S19" s="314"/>
      <c r="T19" s="314"/>
      <c r="U19" s="314"/>
      <c r="V19" s="133">
        <v>12</v>
      </c>
      <c r="W19" s="296">
        <v>17</v>
      </c>
      <c r="X19" s="303"/>
      <c r="Y19" s="574"/>
      <c r="Z19" s="983" t="s">
        <v>442</v>
      </c>
    </row>
    <row r="20" spans="1:26">
      <c r="A20" s="136">
        <v>17</v>
      </c>
      <c r="B20" s="137" t="s">
        <v>46</v>
      </c>
      <c r="C20" s="316">
        <v>7.75</v>
      </c>
      <c r="D20" s="314"/>
      <c r="E20" s="314"/>
      <c r="F20" s="314"/>
      <c r="G20" s="314"/>
      <c r="H20" s="314"/>
      <c r="I20" s="314"/>
      <c r="J20" s="314"/>
      <c r="K20" s="314">
        <v>10.5</v>
      </c>
      <c r="L20" s="314"/>
      <c r="M20" s="314"/>
      <c r="N20" s="314"/>
      <c r="O20" s="314"/>
      <c r="P20" s="314"/>
      <c r="Q20" s="314"/>
      <c r="R20" s="314"/>
      <c r="S20" s="314"/>
      <c r="T20" s="314"/>
      <c r="U20" s="314"/>
      <c r="V20" s="133">
        <v>9</v>
      </c>
      <c r="W20" s="296">
        <v>6</v>
      </c>
      <c r="X20" s="303"/>
      <c r="Y20" s="574"/>
      <c r="Z20" s="980" t="s">
        <v>443</v>
      </c>
    </row>
    <row r="21" spans="1:26">
      <c r="A21" s="136">
        <v>18</v>
      </c>
      <c r="B21" s="137" t="s">
        <v>47</v>
      </c>
      <c r="C21" s="313">
        <v>16</v>
      </c>
      <c r="D21" s="314"/>
      <c r="E21" s="314"/>
      <c r="F21" s="314"/>
      <c r="G21" s="314"/>
      <c r="H21" s="314"/>
      <c r="I21" s="314"/>
      <c r="J21" s="314"/>
      <c r="K21" s="315">
        <v>15.17</v>
      </c>
      <c r="L21" s="314"/>
      <c r="M21" s="314"/>
      <c r="N21" s="314"/>
      <c r="O21" s="314"/>
      <c r="P21" s="314"/>
      <c r="Q21" s="314"/>
      <c r="R21" s="314"/>
      <c r="S21" s="314"/>
      <c r="T21" s="314"/>
      <c r="U21" s="314"/>
      <c r="V21" s="133">
        <v>10</v>
      </c>
      <c r="W21" s="296">
        <v>18</v>
      </c>
      <c r="X21" s="303"/>
      <c r="Y21" s="574"/>
      <c r="Z21" s="979" t="s">
        <v>216</v>
      </c>
    </row>
    <row r="22" spans="1:26">
      <c r="A22" s="136">
        <v>19</v>
      </c>
      <c r="B22" s="137" t="s">
        <v>48</v>
      </c>
      <c r="C22" s="317">
        <v>7.2</v>
      </c>
      <c r="D22" s="314"/>
      <c r="E22" s="314"/>
      <c r="F22" s="314"/>
      <c r="G22" s="314"/>
      <c r="H22" s="314"/>
      <c r="I22" s="314"/>
      <c r="J22" s="314"/>
      <c r="K22" s="318">
        <v>12.33</v>
      </c>
      <c r="L22" s="314"/>
      <c r="M22" s="314"/>
      <c r="N22" s="314"/>
      <c r="O22" s="314"/>
      <c r="P22" s="314"/>
      <c r="Q22" s="314"/>
      <c r="R22" s="314"/>
      <c r="S22" s="314"/>
      <c r="T22" s="314"/>
      <c r="U22" s="314"/>
      <c r="V22" s="133">
        <v>6</v>
      </c>
      <c r="W22" s="296">
        <v>11</v>
      </c>
      <c r="X22" s="303"/>
      <c r="Y22" s="574"/>
      <c r="Z22" s="981" t="s">
        <v>233</v>
      </c>
    </row>
    <row r="23" spans="1:26">
      <c r="A23" s="136">
        <v>20</v>
      </c>
      <c r="B23" s="137" t="s">
        <v>49</v>
      </c>
      <c r="C23" s="321">
        <v>16.75</v>
      </c>
      <c r="D23" s="314"/>
      <c r="E23" s="314"/>
      <c r="F23" s="314"/>
      <c r="G23" s="314"/>
      <c r="H23" s="314"/>
      <c r="I23" s="314"/>
      <c r="J23" s="314"/>
      <c r="K23" s="322">
        <v>17.829999999999998</v>
      </c>
      <c r="L23" s="314"/>
      <c r="M23" s="314"/>
      <c r="N23" s="314"/>
      <c r="O23" s="314"/>
      <c r="P23" s="314"/>
      <c r="Q23" s="314"/>
      <c r="R23" s="314"/>
      <c r="S23" s="314"/>
      <c r="T23" s="314"/>
      <c r="U23" s="314"/>
      <c r="V23" s="133">
        <v>11</v>
      </c>
      <c r="W23" s="296">
        <v>13</v>
      </c>
      <c r="X23" s="303"/>
      <c r="Y23" s="574"/>
      <c r="Z23" s="983" t="s">
        <v>217</v>
      </c>
    </row>
    <row r="24" spans="1:26">
      <c r="A24" s="136">
        <v>21</v>
      </c>
      <c r="B24" s="137" t="s">
        <v>50</v>
      </c>
      <c r="C24" s="313">
        <v>13</v>
      </c>
      <c r="D24" s="314"/>
      <c r="E24" s="314"/>
      <c r="F24" s="314"/>
      <c r="G24" s="314"/>
      <c r="H24" s="314"/>
      <c r="I24" s="314"/>
      <c r="J24" s="314"/>
      <c r="K24" s="315">
        <v>15.67</v>
      </c>
      <c r="L24" s="314"/>
      <c r="M24" s="314"/>
      <c r="N24" s="314"/>
      <c r="O24" s="314"/>
      <c r="P24" s="314"/>
      <c r="Q24" s="314"/>
      <c r="R24" s="314"/>
      <c r="S24" s="314"/>
      <c r="T24" s="314"/>
      <c r="U24" s="314"/>
      <c r="V24" s="133">
        <v>12</v>
      </c>
      <c r="W24" s="296">
        <v>13</v>
      </c>
      <c r="X24" s="303"/>
      <c r="Y24" s="574"/>
      <c r="Z24" s="979" t="s">
        <v>444</v>
      </c>
    </row>
    <row r="25" spans="1:26">
      <c r="A25" s="136">
        <v>22</v>
      </c>
      <c r="B25" s="137" t="s">
        <v>51</v>
      </c>
      <c r="C25" s="317">
        <v>12.25</v>
      </c>
      <c r="D25" s="314"/>
      <c r="E25" s="314"/>
      <c r="F25" s="314"/>
      <c r="G25" s="314"/>
      <c r="H25" s="314"/>
      <c r="I25" s="314"/>
      <c r="J25" s="314"/>
      <c r="K25" s="318">
        <v>16.5</v>
      </c>
      <c r="L25" s="314"/>
      <c r="M25" s="314"/>
      <c r="N25" s="314"/>
      <c r="O25" s="314"/>
      <c r="P25" s="314"/>
      <c r="Q25" s="314"/>
      <c r="R25" s="314"/>
      <c r="S25" s="314"/>
      <c r="T25" s="314"/>
      <c r="U25" s="314"/>
      <c r="V25" s="133">
        <v>9</v>
      </c>
      <c r="W25" s="296">
        <v>18</v>
      </c>
      <c r="X25" s="303"/>
      <c r="Y25" s="574"/>
      <c r="Z25" s="981" t="s">
        <v>234</v>
      </c>
    </row>
    <row r="26" spans="1:26">
      <c r="A26" s="136">
        <v>23</v>
      </c>
      <c r="B26" s="137" t="s">
        <v>52</v>
      </c>
      <c r="C26" s="317">
        <v>10.6</v>
      </c>
      <c r="D26" s="314"/>
      <c r="E26" s="314"/>
      <c r="F26" s="314"/>
      <c r="G26" s="314"/>
      <c r="H26" s="314"/>
      <c r="I26" s="314"/>
      <c r="J26" s="314"/>
      <c r="K26" s="318">
        <v>13</v>
      </c>
      <c r="L26" s="314"/>
      <c r="M26" s="314"/>
      <c r="N26" s="314"/>
      <c r="O26" s="314"/>
      <c r="P26" s="314"/>
      <c r="Q26" s="314"/>
      <c r="R26" s="314"/>
      <c r="S26" s="314"/>
      <c r="T26" s="314"/>
      <c r="U26" s="314"/>
      <c r="V26" s="133">
        <v>9</v>
      </c>
      <c r="W26" s="296">
        <v>13</v>
      </c>
      <c r="X26" s="303"/>
      <c r="Y26" s="574"/>
      <c r="Z26" s="981" t="s">
        <v>219</v>
      </c>
    </row>
    <row r="27" spans="1:26">
      <c r="A27" s="136">
        <v>24</v>
      </c>
      <c r="B27" s="137" t="s">
        <v>53</v>
      </c>
      <c r="C27" s="316">
        <v>10.25</v>
      </c>
      <c r="D27" s="314"/>
      <c r="E27" s="314"/>
      <c r="F27" s="314"/>
      <c r="G27" s="314"/>
      <c r="H27" s="314"/>
      <c r="I27" s="314"/>
      <c r="J27" s="314"/>
      <c r="K27" s="314">
        <v>11.83</v>
      </c>
      <c r="L27" s="314"/>
      <c r="M27" s="314"/>
      <c r="N27" s="314"/>
      <c r="O27" s="314"/>
      <c r="P27" s="314"/>
      <c r="Q27" s="314"/>
      <c r="R27" s="314"/>
      <c r="S27" s="314"/>
      <c r="T27" s="314"/>
      <c r="U27" s="314"/>
      <c r="V27" s="133">
        <v>7</v>
      </c>
      <c r="W27" s="296">
        <v>11</v>
      </c>
      <c r="X27" s="303"/>
      <c r="Y27" s="574"/>
      <c r="Z27" s="980" t="s">
        <v>220</v>
      </c>
    </row>
    <row r="28" spans="1:26">
      <c r="A28" s="136">
        <v>25</v>
      </c>
      <c r="B28" s="137" t="s">
        <v>54</v>
      </c>
      <c r="C28" s="313">
        <v>14.2</v>
      </c>
      <c r="D28" s="314"/>
      <c r="E28" s="314"/>
      <c r="F28" s="314"/>
      <c r="G28" s="314"/>
      <c r="H28" s="314"/>
      <c r="I28" s="314"/>
      <c r="J28" s="314"/>
      <c r="K28" s="315">
        <v>15</v>
      </c>
      <c r="L28" s="314"/>
      <c r="M28" s="314"/>
      <c r="N28" s="314"/>
      <c r="O28" s="314"/>
      <c r="P28" s="314"/>
      <c r="Q28" s="314"/>
      <c r="R28" s="314"/>
      <c r="S28" s="314"/>
      <c r="T28" s="314"/>
      <c r="U28" s="314"/>
      <c r="V28" s="133">
        <v>11</v>
      </c>
      <c r="W28" s="296">
        <v>16</v>
      </c>
      <c r="X28" s="303"/>
      <c r="Y28" s="574"/>
      <c r="Z28" s="979" t="s">
        <v>448</v>
      </c>
    </row>
    <row r="29" spans="1:26">
      <c r="A29" s="136">
        <v>26</v>
      </c>
      <c r="B29" s="137" t="s">
        <v>55</v>
      </c>
      <c r="C29" s="316">
        <v>9.5</v>
      </c>
      <c r="D29" s="314"/>
      <c r="E29" s="314"/>
      <c r="F29" s="314"/>
      <c r="G29" s="314"/>
      <c r="H29" s="314"/>
      <c r="I29" s="314"/>
      <c r="J29" s="314"/>
      <c r="K29" s="314">
        <v>9.67</v>
      </c>
      <c r="L29" s="314"/>
      <c r="M29" s="314"/>
      <c r="N29" s="314"/>
      <c r="O29" s="314"/>
      <c r="P29" s="314"/>
      <c r="Q29" s="314"/>
      <c r="R29" s="314"/>
      <c r="S29" s="314"/>
      <c r="T29" s="314"/>
      <c r="U29" s="314"/>
      <c r="V29" s="133">
        <v>11</v>
      </c>
      <c r="W29" s="296">
        <v>12</v>
      </c>
      <c r="X29" s="303"/>
      <c r="Y29" s="574"/>
      <c r="Z29" s="980" t="s">
        <v>447</v>
      </c>
    </row>
    <row r="30" spans="1:26">
      <c r="A30" s="136">
        <v>27</v>
      </c>
      <c r="B30" s="137" t="s">
        <v>56</v>
      </c>
      <c r="C30" s="313">
        <v>14.5</v>
      </c>
      <c r="D30" s="314"/>
      <c r="E30" s="314"/>
      <c r="F30" s="314"/>
      <c r="G30" s="314"/>
      <c r="H30" s="314"/>
      <c r="I30" s="314"/>
      <c r="J30" s="314"/>
      <c r="K30" s="315">
        <v>17.170000000000002</v>
      </c>
      <c r="L30" s="314"/>
      <c r="M30" s="314"/>
      <c r="N30" s="314"/>
      <c r="O30" s="314"/>
      <c r="P30" s="314"/>
      <c r="Q30" s="314"/>
      <c r="R30" s="314"/>
      <c r="S30" s="314"/>
      <c r="T30" s="314"/>
      <c r="U30" s="314"/>
      <c r="V30" s="133">
        <v>8</v>
      </c>
      <c r="W30" s="296">
        <v>17</v>
      </c>
      <c r="X30" s="303"/>
      <c r="Y30" s="574"/>
      <c r="Z30" s="979" t="s">
        <v>236</v>
      </c>
    </row>
    <row r="31" spans="1:26">
      <c r="A31" s="136">
        <v>28</v>
      </c>
      <c r="B31" s="137" t="s">
        <v>57</v>
      </c>
      <c r="C31" s="313">
        <v>11.5</v>
      </c>
      <c r="D31" s="314"/>
      <c r="E31" s="314"/>
      <c r="F31" s="314"/>
      <c r="G31" s="314"/>
      <c r="H31" s="314"/>
      <c r="I31" s="314"/>
      <c r="J31" s="314"/>
      <c r="K31" s="315">
        <v>12.33</v>
      </c>
      <c r="L31" s="314"/>
      <c r="M31" s="314"/>
      <c r="N31" s="314"/>
      <c r="O31" s="314"/>
      <c r="P31" s="314"/>
      <c r="Q31" s="314"/>
      <c r="R31" s="314"/>
      <c r="S31" s="314"/>
      <c r="T31" s="314"/>
      <c r="U31" s="314"/>
      <c r="V31" s="133">
        <v>10</v>
      </c>
      <c r="W31" s="296">
        <v>11</v>
      </c>
      <c r="X31" s="303"/>
      <c r="Y31" s="574"/>
      <c r="Z31" s="979" t="s">
        <v>237</v>
      </c>
    </row>
    <row r="32" spans="1:26">
      <c r="A32" s="136">
        <v>29</v>
      </c>
      <c r="B32" s="137" t="s">
        <v>58</v>
      </c>
      <c r="C32" s="316">
        <v>10</v>
      </c>
      <c r="D32" s="314"/>
      <c r="E32" s="314"/>
      <c r="F32" s="314"/>
      <c r="G32" s="314"/>
      <c r="H32" s="314"/>
      <c r="I32" s="314"/>
      <c r="J32" s="314"/>
      <c r="K32" s="314">
        <v>10.17</v>
      </c>
      <c r="L32" s="314"/>
      <c r="M32" s="314"/>
      <c r="N32" s="314"/>
      <c r="O32" s="314"/>
      <c r="P32" s="314"/>
      <c r="Q32" s="314"/>
      <c r="R32" s="314"/>
      <c r="S32" s="314"/>
      <c r="T32" s="314"/>
      <c r="U32" s="314"/>
      <c r="V32" s="133">
        <v>11</v>
      </c>
      <c r="W32" s="296">
        <v>11</v>
      </c>
      <c r="X32" s="303"/>
      <c r="Y32" s="574"/>
      <c r="Z32" s="980" t="s">
        <v>238</v>
      </c>
    </row>
    <row r="33" spans="1:26">
      <c r="A33" s="136">
        <v>30</v>
      </c>
      <c r="B33" s="137" t="s">
        <v>59</v>
      </c>
      <c r="C33" s="317">
        <v>12.25</v>
      </c>
      <c r="D33" s="314"/>
      <c r="E33" s="314"/>
      <c r="F33" s="314"/>
      <c r="G33" s="314"/>
      <c r="H33" s="314"/>
      <c r="I33" s="314"/>
      <c r="J33" s="314"/>
      <c r="K33" s="318">
        <v>13.17</v>
      </c>
      <c r="L33" s="314"/>
      <c r="M33" s="314"/>
      <c r="N33" s="314"/>
      <c r="O33" s="314"/>
      <c r="P33" s="314"/>
      <c r="Q33" s="314"/>
      <c r="R33" s="314"/>
      <c r="S33" s="314"/>
      <c r="T33" s="314"/>
      <c r="U33" s="314"/>
      <c r="V33" s="133">
        <v>15</v>
      </c>
      <c r="W33" s="296">
        <v>11</v>
      </c>
      <c r="X33" s="303"/>
      <c r="Y33" s="574"/>
      <c r="Z33" s="981" t="s">
        <v>449</v>
      </c>
    </row>
    <row r="34" spans="1:26">
      <c r="A34" s="136">
        <v>31</v>
      </c>
      <c r="B34" s="137" t="s">
        <v>60</v>
      </c>
      <c r="C34" s="313">
        <v>13.5</v>
      </c>
      <c r="D34" s="314"/>
      <c r="E34" s="314"/>
      <c r="F34" s="314"/>
      <c r="G34" s="314"/>
      <c r="H34" s="314"/>
      <c r="I34" s="314"/>
      <c r="J34" s="314"/>
      <c r="K34" s="315">
        <v>14.5</v>
      </c>
      <c r="L34" s="314"/>
      <c r="M34" s="314"/>
      <c r="N34" s="314"/>
      <c r="O34" s="314"/>
      <c r="P34" s="314"/>
      <c r="Q34" s="314"/>
      <c r="R34" s="314"/>
      <c r="S34" s="314"/>
      <c r="T34" s="314"/>
      <c r="U34" s="314"/>
      <c r="V34" s="133">
        <v>16</v>
      </c>
      <c r="W34" s="296">
        <v>12</v>
      </c>
      <c r="X34" s="303"/>
      <c r="Y34" s="574"/>
      <c r="Z34" s="979" t="s">
        <v>450</v>
      </c>
    </row>
    <row r="35" spans="1:26">
      <c r="A35" s="136">
        <v>32</v>
      </c>
      <c r="B35" s="137" t="s">
        <v>61</v>
      </c>
      <c r="C35" s="321">
        <v>17</v>
      </c>
      <c r="D35" s="314"/>
      <c r="E35" s="314"/>
      <c r="F35" s="314"/>
      <c r="G35" s="314"/>
      <c r="H35" s="314"/>
      <c r="I35" s="314"/>
      <c r="J35" s="314"/>
      <c r="K35" s="322">
        <v>15</v>
      </c>
      <c r="L35" s="314"/>
      <c r="M35" s="314"/>
      <c r="N35" s="314"/>
      <c r="O35" s="314"/>
      <c r="P35" s="314"/>
      <c r="Q35" s="314"/>
      <c r="R35" s="314"/>
      <c r="S35" s="314"/>
      <c r="T35" s="314"/>
      <c r="U35" s="314"/>
      <c r="V35" s="133">
        <v>18</v>
      </c>
      <c r="W35" s="296">
        <v>20</v>
      </c>
      <c r="X35" s="303"/>
      <c r="Y35" s="574"/>
      <c r="Z35" s="983" t="s">
        <v>241</v>
      </c>
    </row>
    <row r="36" spans="1:26">
      <c r="A36" s="136">
        <v>33</v>
      </c>
      <c r="B36" s="137" t="s">
        <v>62</v>
      </c>
      <c r="C36" s="313">
        <v>17</v>
      </c>
      <c r="D36" s="314"/>
      <c r="E36" s="314"/>
      <c r="F36" s="314"/>
      <c r="G36" s="314"/>
      <c r="H36" s="314"/>
      <c r="I36" s="314"/>
      <c r="J36" s="314"/>
      <c r="K36" s="315">
        <v>15.67</v>
      </c>
      <c r="L36" s="314"/>
      <c r="M36" s="314"/>
      <c r="N36" s="314"/>
      <c r="O36" s="314"/>
      <c r="P36" s="314"/>
      <c r="Q36" s="314"/>
      <c r="R36" s="314"/>
      <c r="S36" s="314"/>
      <c r="T36" s="314"/>
      <c r="U36" s="314"/>
      <c r="V36" s="133">
        <v>11</v>
      </c>
      <c r="W36" s="296">
        <v>17</v>
      </c>
      <c r="X36" s="303"/>
      <c r="Y36" s="574"/>
      <c r="Z36" s="979" t="s">
        <v>242</v>
      </c>
    </row>
    <row r="37" spans="1:26" ht="15" thickBot="1">
      <c r="A37" s="294">
        <v>34</v>
      </c>
      <c r="B37" s="295" t="s">
        <v>63</v>
      </c>
      <c r="C37" s="323">
        <v>16</v>
      </c>
      <c r="D37" s="324"/>
      <c r="E37" s="324"/>
      <c r="F37" s="324"/>
      <c r="G37" s="324"/>
      <c r="H37" s="324"/>
      <c r="I37" s="324"/>
      <c r="J37" s="324"/>
      <c r="K37" s="325">
        <v>16.5</v>
      </c>
      <c r="L37" s="324"/>
      <c r="M37" s="324"/>
      <c r="N37" s="324"/>
      <c r="O37" s="324"/>
      <c r="P37" s="324"/>
      <c r="Q37" s="324"/>
      <c r="R37" s="324"/>
      <c r="S37" s="324"/>
      <c r="T37" s="324"/>
      <c r="U37" s="324"/>
      <c r="V37" s="134">
        <v>16</v>
      </c>
      <c r="W37" s="297">
        <v>14</v>
      </c>
      <c r="X37" s="303"/>
      <c r="Y37" s="574"/>
      <c r="Z37" s="984" t="s">
        <v>243</v>
      </c>
    </row>
  </sheetData>
  <mergeCells count="1">
    <mergeCell ref="B1:Y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02306-AE35-43EF-825A-6CFDC3F128D1}">
  <dimension ref="A2:Y88"/>
  <sheetViews>
    <sheetView topLeftCell="A9" zoomScale="84" zoomScaleNormal="84" workbookViewId="0">
      <selection activeCell="X50" sqref="X50"/>
    </sheetView>
  </sheetViews>
  <sheetFormatPr baseColWidth="10" defaultRowHeight="12.75"/>
  <cols>
    <col min="1" max="1" width="2.140625" bestFit="1" customWidth="1"/>
    <col min="2" max="2" width="3.5703125" customWidth="1"/>
    <col min="3" max="3" width="19.85546875" customWidth="1"/>
    <col min="4" max="4" width="7.7109375" bestFit="1" customWidth="1"/>
    <col min="5" max="5" width="5.7109375" bestFit="1" customWidth="1"/>
    <col min="6" max="8" width="6.42578125" bestFit="1" customWidth="1"/>
    <col min="9" max="10" width="6.5703125" bestFit="1" customWidth="1"/>
    <col min="11" max="14" width="6.42578125" bestFit="1" customWidth="1"/>
    <col min="15" max="15" width="7.42578125" bestFit="1" customWidth="1"/>
    <col min="16" max="16" width="7.140625" bestFit="1" customWidth="1"/>
    <col min="17" max="17" width="8.42578125" bestFit="1" customWidth="1"/>
    <col min="18" max="18" width="7.140625" bestFit="1" customWidth="1"/>
    <col min="19" max="19" width="7" bestFit="1" customWidth="1"/>
    <col min="20" max="21" width="6.42578125" bestFit="1" customWidth="1"/>
    <col min="22" max="22" width="5.85546875" bestFit="1" customWidth="1"/>
    <col min="23" max="23" width="5.7109375" bestFit="1" customWidth="1"/>
    <col min="24" max="24" width="18.140625" customWidth="1"/>
    <col min="25" max="25" width="7.7109375" bestFit="1" customWidth="1"/>
  </cols>
  <sheetData>
    <row r="2" spans="1:25" ht="22.5" customHeight="1" thickBot="1">
      <c r="B2" s="1" t="s">
        <v>507</v>
      </c>
      <c r="C2" s="3"/>
      <c r="D2" s="3"/>
      <c r="E2" s="3"/>
      <c r="F2" s="3"/>
      <c r="G2" s="3"/>
      <c r="H2" s="3"/>
      <c r="I2" s="3"/>
      <c r="J2" s="3"/>
      <c r="K2" s="3"/>
      <c r="L2" s="3"/>
      <c r="M2" s="3"/>
      <c r="N2" s="3"/>
      <c r="O2" s="3"/>
      <c r="P2" s="3"/>
      <c r="Q2" s="3"/>
      <c r="R2" s="3"/>
      <c r="S2" s="3"/>
      <c r="T2" s="3"/>
      <c r="U2" s="3"/>
      <c r="V2" s="3"/>
      <c r="W2" s="3"/>
      <c r="X2" s="3"/>
      <c r="Y2" s="3"/>
    </row>
    <row r="3" spans="1:25" ht="13.5" thickBot="1">
      <c r="B3" s="375"/>
      <c r="C3" s="376"/>
      <c r="D3" s="377" t="s">
        <v>423</v>
      </c>
      <c r="E3" s="378" t="s">
        <v>424</v>
      </c>
      <c r="F3" s="379" t="s">
        <v>425</v>
      </c>
      <c r="G3" s="380" t="s">
        <v>426</v>
      </c>
      <c r="H3" s="380" t="s">
        <v>427</v>
      </c>
      <c r="I3" s="380" t="s">
        <v>428</v>
      </c>
      <c r="J3" s="381" t="s">
        <v>429</v>
      </c>
      <c r="K3" s="442" t="s">
        <v>430</v>
      </c>
      <c r="L3" s="432" t="s">
        <v>431</v>
      </c>
      <c r="M3" s="399" t="s">
        <v>432</v>
      </c>
      <c r="N3" s="400" t="s">
        <v>433</v>
      </c>
      <c r="O3" s="400" t="s">
        <v>434</v>
      </c>
      <c r="P3" s="401" t="s">
        <v>435</v>
      </c>
      <c r="Q3" s="452" t="s">
        <v>463</v>
      </c>
      <c r="R3" s="398" t="s">
        <v>436</v>
      </c>
      <c r="S3" s="380" t="s">
        <v>437</v>
      </c>
      <c r="T3" s="380" t="s">
        <v>438</v>
      </c>
      <c r="U3" s="382" t="s">
        <v>439</v>
      </c>
      <c r="V3" s="397"/>
      <c r="W3" s="390"/>
      <c r="X3" s="529"/>
      <c r="Y3" s="538" t="s">
        <v>440</v>
      </c>
    </row>
    <row r="4" spans="1:25">
      <c r="A4" t="s">
        <v>422</v>
      </c>
      <c r="B4" s="274">
        <v>1</v>
      </c>
      <c r="C4" s="275" t="s">
        <v>199</v>
      </c>
      <c r="D4" s="326">
        <v>13.9</v>
      </c>
      <c r="E4" s="327">
        <v>17</v>
      </c>
      <c r="F4" s="328">
        <v>13.25</v>
      </c>
      <c r="G4" s="329">
        <v>12.67</v>
      </c>
      <c r="H4" s="329">
        <v>8.1300000000000008</v>
      </c>
      <c r="I4" s="329">
        <v>17.75</v>
      </c>
      <c r="J4" s="330"/>
      <c r="K4" s="443"/>
      <c r="L4" s="433">
        <v>17.2</v>
      </c>
      <c r="M4" s="402">
        <v>11.33</v>
      </c>
      <c r="N4" s="403"/>
      <c r="O4" s="403"/>
      <c r="P4" s="404">
        <v>16.13</v>
      </c>
      <c r="Q4" s="453"/>
      <c r="R4" s="329"/>
      <c r="S4" s="329"/>
      <c r="T4" s="329">
        <v>18</v>
      </c>
      <c r="U4" s="331"/>
      <c r="V4" s="394" t="s">
        <v>422</v>
      </c>
      <c r="W4" s="391">
        <v>1</v>
      </c>
      <c r="X4" s="530" t="s">
        <v>61</v>
      </c>
      <c r="Y4" s="539">
        <v>17.079999999999998</v>
      </c>
    </row>
    <row r="5" spans="1:25">
      <c r="B5" s="276">
        <v>2</v>
      </c>
      <c r="C5" s="277" t="s">
        <v>244</v>
      </c>
      <c r="D5" s="332">
        <v>15.04</v>
      </c>
      <c r="E5" s="333">
        <v>9</v>
      </c>
      <c r="F5" s="334">
        <v>13.75</v>
      </c>
      <c r="G5" s="335">
        <v>16</v>
      </c>
      <c r="H5" s="335">
        <v>11.38</v>
      </c>
      <c r="I5" s="335"/>
      <c r="J5" s="336">
        <v>14.89</v>
      </c>
      <c r="K5" s="444"/>
      <c r="L5" s="434">
        <v>15.47</v>
      </c>
      <c r="M5" s="405">
        <v>14</v>
      </c>
      <c r="N5" s="406"/>
      <c r="O5" s="406"/>
      <c r="P5" s="407">
        <v>16.78</v>
      </c>
      <c r="Q5" s="454">
        <v>15</v>
      </c>
      <c r="R5" s="335"/>
      <c r="S5" s="335"/>
      <c r="T5" s="335">
        <v>17.5</v>
      </c>
      <c r="U5" s="337"/>
      <c r="V5" s="395"/>
      <c r="W5" s="392">
        <v>2</v>
      </c>
      <c r="X5" s="531" t="s">
        <v>214</v>
      </c>
      <c r="Y5" s="356">
        <v>16.940000000000001</v>
      </c>
    </row>
    <row r="6" spans="1:25">
      <c r="B6" s="276">
        <v>3</v>
      </c>
      <c r="C6" s="137" t="s">
        <v>201</v>
      </c>
      <c r="D6" s="338">
        <v>11.18</v>
      </c>
      <c r="E6" s="339">
        <v>28</v>
      </c>
      <c r="F6" s="340">
        <v>10.5</v>
      </c>
      <c r="G6" s="341">
        <v>10.86</v>
      </c>
      <c r="H6" s="341">
        <v>8.75</v>
      </c>
      <c r="I6" s="341">
        <v>15.82</v>
      </c>
      <c r="J6" s="342"/>
      <c r="K6" s="445"/>
      <c r="L6" s="435">
        <v>14.74</v>
      </c>
      <c r="M6" s="408">
        <v>10</v>
      </c>
      <c r="N6" s="409"/>
      <c r="O6" s="409">
        <v>10.59</v>
      </c>
      <c r="P6" s="410"/>
      <c r="Q6" s="455"/>
      <c r="R6" s="341"/>
      <c r="S6" s="341"/>
      <c r="T6" s="341">
        <v>16</v>
      </c>
      <c r="U6" s="343"/>
      <c r="V6" s="395"/>
      <c r="W6" s="392">
        <v>3</v>
      </c>
      <c r="X6" s="531" t="s">
        <v>49</v>
      </c>
      <c r="Y6" s="356">
        <v>16.61</v>
      </c>
    </row>
    <row r="7" spans="1:25">
      <c r="B7" s="276">
        <v>4</v>
      </c>
      <c r="C7" s="137" t="s">
        <v>202</v>
      </c>
      <c r="D7" s="338">
        <v>10.29</v>
      </c>
      <c r="E7" s="339">
        <v>31</v>
      </c>
      <c r="F7" s="340">
        <v>8</v>
      </c>
      <c r="G7" s="341">
        <v>10.75</v>
      </c>
      <c r="H7" s="341">
        <v>9.75</v>
      </c>
      <c r="I7" s="341">
        <v>16</v>
      </c>
      <c r="J7" s="342"/>
      <c r="K7" s="445"/>
      <c r="L7" s="435">
        <v>12.6</v>
      </c>
      <c r="M7" s="408">
        <v>10.17</v>
      </c>
      <c r="N7" s="409"/>
      <c r="O7" s="409"/>
      <c r="P7" s="410">
        <v>10.44</v>
      </c>
      <c r="Q7" s="455"/>
      <c r="R7" s="341"/>
      <c r="S7" s="341"/>
      <c r="T7" s="341">
        <v>8</v>
      </c>
      <c r="U7" s="343"/>
      <c r="V7" s="395"/>
      <c r="W7" s="392">
        <v>4</v>
      </c>
      <c r="X7" s="532" t="s">
        <v>34</v>
      </c>
      <c r="Y7" s="332">
        <v>15.85</v>
      </c>
    </row>
    <row r="8" spans="1:25">
      <c r="B8" s="276">
        <v>5</v>
      </c>
      <c r="C8" s="277" t="s">
        <v>203</v>
      </c>
      <c r="D8" s="332">
        <v>15.85</v>
      </c>
      <c r="E8" s="333">
        <v>4</v>
      </c>
      <c r="F8" s="334">
        <v>10.75</v>
      </c>
      <c r="G8" s="335">
        <v>17.600000000000001</v>
      </c>
      <c r="H8" s="335">
        <v>18.63</v>
      </c>
      <c r="I8" s="335">
        <v>18.84</v>
      </c>
      <c r="J8" s="336"/>
      <c r="K8" s="444"/>
      <c r="L8" s="434">
        <v>16.89</v>
      </c>
      <c r="M8" s="405">
        <v>14.17</v>
      </c>
      <c r="N8" s="406"/>
      <c r="O8" s="406"/>
      <c r="P8" s="407">
        <v>18.11</v>
      </c>
      <c r="Q8" s="454">
        <v>15.33</v>
      </c>
      <c r="R8" s="335"/>
      <c r="S8" s="335"/>
      <c r="T8" s="335">
        <v>16</v>
      </c>
      <c r="U8" s="337"/>
      <c r="V8" s="395"/>
      <c r="W8" s="392">
        <v>5</v>
      </c>
      <c r="X8" s="532" t="s">
        <v>236</v>
      </c>
      <c r="Y8" s="332">
        <v>15.77</v>
      </c>
    </row>
    <row r="9" spans="1:25">
      <c r="B9" s="276">
        <v>6</v>
      </c>
      <c r="C9" s="277" t="s">
        <v>204</v>
      </c>
      <c r="D9" s="332">
        <v>14.82</v>
      </c>
      <c r="E9" s="333">
        <v>10</v>
      </c>
      <c r="F9" s="334">
        <v>12.5</v>
      </c>
      <c r="G9" s="335">
        <v>13.78</v>
      </c>
      <c r="H9" s="335">
        <v>9.8800000000000008</v>
      </c>
      <c r="I9" s="335">
        <v>16.27</v>
      </c>
      <c r="J9" s="336"/>
      <c r="K9" s="444"/>
      <c r="L9" s="434">
        <v>15.16</v>
      </c>
      <c r="M9" s="405">
        <v>14.33</v>
      </c>
      <c r="N9" s="406"/>
      <c r="O9" s="406"/>
      <c r="P9" s="407">
        <v>16.559999999999999</v>
      </c>
      <c r="Q9" s="454">
        <v>12.5</v>
      </c>
      <c r="R9" s="335"/>
      <c r="S9" s="335"/>
      <c r="T9" s="335">
        <v>20</v>
      </c>
      <c r="U9" s="337"/>
      <c r="V9" s="395"/>
      <c r="W9" s="392">
        <v>6</v>
      </c>
      <c r="X9" s="532" t="s">
        <v>43</v>
      </c>
      <c r="Y9" s="332">
        <v>15.48</v>
      </c>
    </row>
    <row r="10" spans="1:25">
      <c r="B10" s="276">
        <v>7</v>
      </c>
      <c r="C10" s="278" t="s">
        <v>445</v>
      </c>
      <c r="D10" s="344">
        <v>13.75</v>
      </c>
      <c r="E10" s="345">
        <v>20</v>
      </c>
      <c r="F10" s="346">
        <v>15.25</v>
      </c>
      <c r="G10" s="347">
        <v>16.13</v>
      </c>
      <c r="H10" s="347">
        <v>11.25</v>
      </c>
      <c r="I10" s="347">
        <v>15.43</v>
      </c>
      <c r="J10" s="348"/>
      <c r="K10" s="446">
        <v>11.73</v>
      </c>
      <c r="L10" s="436">
        <v>17.07</v>
      </c>
      <c r="M10" s="411">
        <v>13</v>
      </c>
      <c r="N10" s="412"/>
      <c r="O10" s="412"/>
      <c r="P10" s="413"/>
      <c r="Q10" s="456">
        <v>15</v>
      </c>
      <c r="R10" s="347"/>
      <c r="S10" s="347"/>
      <c r="T10" s="347">
        <v>18</v>
      </c>
      <c r="U10" s="349"/>
      <c r="V10" s="395"/>
      <c r="W10" s="392">
        <v>7</v>
      </c>
      <c r="X10" s="532" t="s">
        <v>62</v>
      </c>
      <c r="Y10" s="332">
        <v>15.17</v>
      </c>
    </row>
    <row r="11" spans="1:25">
      <c r="B11" s="276">
        <v>8</v>
      </c>
      <c r="C11" s="277" t="s">
        <v>446</v>
      </c>
      <c r="D11" s="332">
        <v>14.45</v>
      </c>
      <c r="E11" s="333">
        <v>11</v>
      </c>
      <c r="F11" s="334">
        <v>15.5</v>
      </c>
      <c r="G11" s="335">
        <v>15.78</v>
      </c>
      <c r="H11" s="335">
        <v>10</v>
      </c>
      <c r="I11" s="335">
        <v>17.86</v>
      </c>
      <c r="J11" s="336"/>
      <c r="K11" s="444">
        <v>13.88</v>
      </c>
      <c r="L11" s="434">
        <v>17</v>
      </c>
      <c r="M11" s="405">
        <v>14.33</v>
      </c>
      <c r="N11" s="406"/>
      <c r="O11" s="406"/>
      <c r="P11" s="407"/>
      <c r="Q11" s="454"/>
      <c r="R11" s="335"/>
      <c r="S11" s="335"/>
      <c r="T11" s="335">
        <v>13.5</v>
      </c>
      <c r="U11" s="337"/>
      <c r="V11" s="395"/>
      <c r="W11" s="392">
        <v>8</v>
      </c>
      <c r="X11" s="532" t="s">
        <v>469</v>
      </c>
      <c r="Y11" s="332">
        <v>15.05</v>
      </c>
    </row>
    <row r="12" spans="1:25">
      <c r="B12" s="276">
        <v>9</v>
      </c>
      <c r="C12" s="278" t="s">
        <v>207</v>
      </c>
      <c r="D12" s="344">
        <v>13.86</v>
      </c>
      <c r="E12" s="345">
        <v>19</v>
      </c>
      <c r="F12" s="346">
        <v>12.5</v>
      </c>
      <c r="G12" s="347">
        <v>14.11</v>
      </c>
      <c r="H12" s="347">
        <v>7.13</v>
      </c>
      <c r="I12" s="347">
        <v>15.44</v>
      </c>
      <c r="J12" s="348"/>
      <c r="K12" s="446">
        <v>13.77</v>
      </c>
      <c r="L12" s="436">
        <v>14.16</v>
      </c>
      <c r="M12" s="411">
        <v>15.83</v>
      </c>
      <c r="N12" s="412"/>
      <c r="O12" s="412"/>
      <c r="P12" s="413"/>
      <c r="Q12" s="456"/>
      <c r="R12" s="347"/>
      <c r="S12" s="347"/>
      <c r="T12" s="347"/>
      <c r="U12" s="349"/>
      <c r="V12" s="395"/>
      <c r="W12" s="392">
        <v>9</v>
      </c>
      <c r="X12" s="532" t="s">
        <v>244</v>
      </c>
      <c r="Y12" s="332">
        <v>15.04</v>
      </c>
    </row>
    <row r="13" spans="1:25">
      <c r="B13" s="276">
        <v>10</v>
      </c>
      <c r="C13" s="279" t="s">
        <v>208</v>
      </c>
      <c r="D13" s="350">
        <v>9.56</v>
      </c>
      <c r="E13" s="351">
        <v>34</v>
      </c>
      <c r="F13" s="352">
        <v>5.14</v>
      </c>
      <c r="G13" s="353">
        <v>11.67</v>
      </c>
      <c r="H13" s="353">
        <v>9.25</v>
      </c>
      <c r="I13" s="353">
        <v>16.8</v>
      </c>
      <c r="J13" s="354"/>
      <c r="K13" s="447"/>
      <c r="L13" s="437">
        <v>15.93</v>
      </c>
      <c r="M13" s="414">
        <v>9.5</v>
      </c>
      <c r="N13" s="415">
        <v>9.3000000000000007</v>
      </c>
      <c r="O13" s="415"/>
      <c r="P13" s="416"/>
      <c r="Q13" s="457"/>
      <c r="R13" s="353"/>
      <c r="S13" s="353"/>
      <c r="T13" s="353">
        <v>7.5</v>
      </c>
      <c r="U13" s="355"/>
      <c r="V13" s="395"/>
      <c r="W13" s="392">
        <v>10</v>
      </c>
      <c r="X13" s="532" t="s">
        <v>35</v>
      </c>
      <c r="Y13" s="332">
        <v>14.82</v>
      </c>
    </row>
    <row r="14" spans="1:25">
      <c r="B14" s="276">
        <v>11</v>
      </c>
      <c r="C14" s="279" t="s">
        <v>209</v>
      </c>
      <c r="D14" s="350">
        <v>9.8699999999999992</v>
      </c>
      <c r="E14" s="351">
        <v>33</v>
      </c>
      <c r="F14" s="352">
        <v>7</v>
      </c>
      <c r="G14" s="353">
        <v>11.56</v>
      </c>
      <c r="H14" s="353">
        <v>9.7100000000000009</v>
      </c>
      <c r="I14" s="353">
        <v>14.78</v>
      </c>
      <c r="J14" s="354"/>
      <c r="K14" s="447"/>
      <c r="L14" s="437">
        <v>12.47</v>
      </c>
      <c r="M14" s="414">
        <v>6.83</v>
      </c>
      <c r="N14" s="415"/>
      <c r="O14" s="415"/>
      <c r="P14" s="416">
        <v>12.11</v>
      </c>
      <c r="Q14" s="457"/>
      <c r="R14" s="353"/>
      <c r="S14" s="353"/>
      <c r="T14" s="353">
        <v>11</v>
      </c>
      <c r="U14" s="355"/>
      <c r="V14" s="395"/>
      <c r="W14" s="392">
        <v>11</v>
      </c>
      <c r="X14" s="532" t="s">
        <v>37</v>
      </c>
      <c r="Y14" s="332">
        <v>14.45</v>
      </c>
    </row>
    <row r="15" spans="1:25">
      <c r="B15" s="276">
        <v>12</v>
      </c>
      <c r="C15" s="278" t="s">
        <v>210</v>
      </c>
      <c r="D15" s="344">
        <v>13.54</v>
      </c>
      <c r="E15" s="345">
        <v>21</v>
      </c>
      <c r="F15" s="346">
        <v>12</v>
      </c>
      <c r="G15" s="347">
        <v>13.29</v>
      </c>
      <c r="H15" s="347">
        <v>7.75</v>
      </c>
      <c r="I15" s="347">
        <v>15.14</v>
      </c>
      <c r="J15" s="348"/>
      <c r="K15" s="446"/>
      <c r="L15" s="436">
        <v>15.21</v>
      </c>
      <c r="M15" s="411">
        <v>10.17</v>
      </c>
      <c r="N15" s="412"/>
      <c r="O15" s="412"/>
      <c r="P15" s="413">
        <v>17.22</v>
      </c>
      <c r="Q15" s="456">
        <v>13.5</v>
      </c>
      <c r="R15" s="347"/>
      <c r="S15" s="347"/>
      <c r="T15" s="347">
        <v>19</v>
      </c>
      <c r="U15" s="349"/>
      <c r="V15" s="395"/>
      <c r="W15" s="392">
        <v>12</v>
      </c>
      <c r="X15" s="532" t="s">
        <v>468</v>
      </c>
      <c r="Y15" s="332">
        <v>14.43</v>
      </c>
    </row>
    <row r="16" spans="1:25">
      <c r="B16" s="276">
        <v>13</v>
      </c>
      <c r="C16" s="278" t="s">
        <v>211</v>
      </c>
      <c r="D16" s="344">
        <v>13.28</v>
      </c>
      <c r="E16" s="345">
        <v>22</v>
      </c>
      <c r="F16" s="346">
        <v>11.5</v>
      </c>
      <c r="G16" s="347">
        <v>14</v>
      </c>
      <c r="H16" s="347">
        <v>9.8800000000000008</v>
      </c>
      <c r="I16" s="347">
        <v>13.67</v>
      </c>
      <c r="J16" s="348"/>
      <c r="K16" s="446">
        <v>14.54</v>
      </c>
      <c r="L16" s="436">
        <v>15.21</v>
      </c>
      <c r="M16" s="411">
        <v>13</v>
      </c>
      <c r="N16" s="412"/>
      <c r="O16" s="412"/>
      <c r="P16" s="413"/>
      <c r="Q16" s="456"/>
      <c r="R16" s="347"/>
      <c r="S16" s="347">
        <v>10.75</v>
      </c>
      <c r="T16" s="347">
        <v>15.5</v>
      </c>
      <c r="U16" s="349"/>
      <c r="V16" s="395"/>
      <c r="W16" s="392">
        <v>13</v>
      </c>
      <c r="X16" s="532" t="s">
        <v>54</v>
      </c>
      <c r="Y16" s="332">
        <v>14.39</v>
      </c>
    </row>
    <row r="17" spans="2:25">
      <c r="B17" s="276">
        <v>14</v>
      </c>
      <c r="C17" s="277" t="s">
        <v>212</v>
      </c>
      <c r="D17" s="332">
        <v>15.48</v>
      </c>
      <c r="E17" s="333">
        <v>6</v>
      </c>
      <c r="F17" s="334">
        <v>14</v>
      </c>
      <c r="G17" s="335">
        <v>14.57</v>
      </c>
      <c r="H17" s="335">
        <v>14.88</v>
      </c>
      <c r="I17" s="335"/>
      <c r="J17" s="336">
        <v>16.559999999999999</v>
      </c>
      <c r="K17" s="444">
        <v>15.81</v>
      </c>
      <c r="L17" s="434">
        <v>17.16</v>
      </c>
      <c r="M17" s="405">
        <v>16</v>
      </c>
      <c r="N17" s="406"/>
      <c r="O17" s="406"/>
      <c r="P17" s="407"/>
      <c r="Q17" s="454"/>
      <c r="R17" s="335"/>
      <c r="S17" s="335"/>
      <c r="T17" s="335">
        <v>13</v>
      </c>
      <c r="U17" s="337">
        <v>18.75</v>
      </c>
      <c r="V17" s="395"/>
      <c r="W17" s="392">
        <v>14</v>
      </c>
      <c r="X17" s="532" t="s">
        <v>57</v>
      </c>
      <c r="Y17" s="332">
        <v>14.23</v>
      </c>
    </row>
    <row r="18" spans="2:25">
      <c r="B18" s="276">
        <v>15</v>
      </c>
      <c r="C18" s="278" t="s">
        <v>213</v>
      </c>
      <c r="D18" s="344">
        <v>12.46</v>
      </c>
      <c r="E18" s="345">
        <v>26</v>
      </c>
      <c r="F18" s="346">
        <v>10.8</v>
      </c>
      <c r="G18" s="347">
        <v>13.71</v>
      </c>
      <c r="H18" s="347">
        <v>9.8800000000000008</v>
      </c>
      <c r="I18" s="347">
        <v>16.71</v>
      </c>
      <c r="J18" s="348"/>
      <c r="K18" s="446"/>
      <c r="L18" s="436">
        <v>15.47</v>
      </c>
      <c r="M18" s="411">
        <v>10.67</v>
      </c>
      <c r="N18" s="412"/>
      <c r="O18" s="412">
        <v>13.34</v>
      </c>
      <c r="P18" s="413"/>
      <c r="Q18" s="456"/>
      <c r="R18" s="347"/>
      <c r="S18" s="347"/>
      <c r="T18" s="347">
        <v>15</v>
      </c>
      <c r="U18" s="349"/>
      <c r="V18" s="395"/>
      <c r="W18" s="392">
        <v>15</v>
      </c>
      <c r="X18" s="532" t="s">
        <v>50</v>
      </c>
      <c r="Y18" s="332">
        <v>14.14</v>
      </c>
    </row>
    <row r="19" spans="2:25">
      <c r="B19" s="276">
        <v>16</v>
      </c>
      <c r="C19" s="280" t="s">
        <v>442</v>
      </c>
      <c r="D19" s="356">
        <v>16.940000000000001</v>
      </c>
      <c r="E19" s="357">
        <v>2</v>
      </c>
      <c r="F19" s="358">
        <v>17.5</v>
      </c>
      <c r="G19" s="359">
        <v>15.71</v>
      </c>
      <c r="H19" s="359">
        <v>17.38</v>
      </c>
      <c r="I19" s="359"/>
      <c r="J19" s="360">
        <v>17</v>
      </c>
      <c r="K19" s="448"/>
      <c r="L19" s="438">
        <v>16.420000000000002</v>
      </c>
      <c r="M19" s="417">
        <v>16.670000000000002</v>
      </c>
      <c r="N19" s="418"/>
      <c r="O19" s="418"/>
      <c r="P19" s="419">
        <v>17.89</v>
      </c>
      <c r="Q19" s="458">
        <v>14</v>
      </c>
      <c r="R19" s="359"/>
      <c r="S19" s="359"/>
      <c r="T19" s="359">
        <v>15.5</v>
      </c>
      <c r="U19" s="361"/>
      <c r="V19" s="395"/>
      <c r="W19" s="392">
        <v>16</v>
      </c>
      <c r="X19" s="532" t="s">
        <v>60</v>
      </c>
      <c r="Y19" s="332">
        <v>14.08</v>
      </c>
    </row>
    <row r="20" spans="2:25">
      <c r="B20" s="276">
        <v>17</v>
      </c>
      <c r="C20" s="137" t="s">
        <v>443</v>
      </c>
      <c r="D20" s="338">
        <v>10.19</v>
      </c>
      <c r="E20" s="339">
        <v>32</v>
      </c>
      <c r="F20" s="340">
        <v>7.75</v>
      </c>
      <c r="G20" s="341">
        <v>10.7</v>
      </c>
      <c r="H20" s="341">
        <v>7.75</v>
      </c>
      <c r="I20" s="341">
        <v>17.170000000000002</v>
      </c>
      <c r="J20" s="342"/>
      <c r="K20" s="445">
        <v>8.8800000000000008</v>
      </c>
      <c r="L20" s="435">
        <v>15.21</v>
      </c>
      <c r="M20" s="408">
        <v>10.5</v>
      </c>
      <c r="N20" s="409"/>
      <c r="O20" s="409"/>
      <c r="P20" s="410"/>
      <c r="Q20" s="455"/>
      <c r="R20" s="341"/>
      <c r="S20" s="341"/>
      <c r="T20" s="341">
        <v>11.5</v>
      </c>
      <c r="U20" s="343"/>
      <c r="V20" s="395"/>
      <c r="W20" s="392">
        <v>17</v>
      </c>
      <c r="X20" s="533" t="s">
        <v>199</v>
      </c>
      <c r="Y20" s="344">
        <v>13.9</v>
      </c>
    </row>
    <row r="21" spans="2:25">
      <c r="B21" s="276">
        <v>18</v>
      </c>
      <c r="C21" s="277" t="s">
        <v>216</v>
      </c>
      <c r="D21" s="332">
        <v>14.43</v>
      </c>
      <c r="E21" s="333">
        <v>12</v>
      </c>
      <c r="F21" s="334">
        <v>16</v>
      </c>
      <c r="G21" s="335">
        <v>13.86</v>
      </c>
      <c r="H21" s="335">
        <v>19.14</v>
      </c>
      <c r="I21" s="335">
        <v>18.57</v>
      </c>
      <c r="J21" s="336"/>
      <c r="K21" s="444">
        <v>9.15</v>
      </c>
      <c r="L21" s="434">
        <v>16.649999999999999</v>
      </c>
      <c r="M21" s="405">
        <v>15.17</v>
      </c>
      <c r="N21" s="406"/>
      <c r="O21" s="406"/>
      <c r="P21" s="407"/>
      <c r="Q21" s="454"/>
      <c r="R21" s="335"/>
      <c r="S21" s="335"/>
      <c r="T21" s="335">
        <v>20</v>
      </c>
      <c r="U21" s="337"/>
      <c r="V21" s="395"/>
      <c r="W21" s="392">
        <v>18</v>
      </c>
      <c r="X21" s="533" t="s">
        <v>51</v>
      </c>
      <c r="Y21" s="344">
        <v>13.87</v>
      </c>
    </row>
    <row r="22" spans="2:25">
      <c r="B22" s="276">
        <v>19</v>
      </c>
      <c r="C22" s="278" t="s">
        <v>233</v>
      </c>
      <c r="D22" s="344">
        <v>12.59</v>
      </c>
      <c r="E22" s="345">
        <v>25</v>
      </c>
      <c r="F22" s="346">
        <v>7.2</v>
      </c>
      <c r="G22" s="347">
        <v>10.6</v>
      </c>
      <c r="H22" s="347">
        <v>9.5</v>
      </c>
      <c r="I22" s="347">
        <v>14.56</v>
      </c>
      <c r="J22" s="348"/>
      <c r="K22" s="446">
        <v>14.19</v>
      </c>
      <c r="L22" s="436">
        <v>16.84</v>
      </c>
      <c r="M22" s="411">
        <v>12.33</v>
      </c>
      <c r="N22" s="412"/>
      <c r="O22" s="412"/>
      <c r="P22" s="413"/>
      <c r="Q22" s="456"/>
      <c r="R22" s="347"/>
      <c r="S22" s="347"/>
      <c r="T22" s="347">
        <v>19</v>
      </c>
      <c r="U22" s="349"/>
      <c r="V22" s="395"/>
      <c r="W22" s="392">
        <v>19</v>
      </c>
      <c r="X22" s="533" t="s">
        <v>38</v>
      </c>
      <c r="Y22" s="344">
        <v>13.86</v>
      </c>
    </row>
    <row r="23" spans="2:25">
      <c r="B23" s="276">
        <v>20</v>
      </c>
      <c r="C23" s="280" t="s">
        <v>217</v>
      </c>
      <c r="D23" s="356">
        <v>16.61</v>
      </c>
      <c r="E23" s="357">
        <v>3</v>
      </c>
      <c r="F23" s="358">
        <v>16.75</v>
      </c>
      <c r="G23" s="359">
        <v>14.71</v>
      </c>
      <c r="H23" s="359">
        <v>19.75</v>
      </c>
      <c r="I23" s="359">
        <v>17</v>
      </c>
      <c r="J23" s="360"/>
      <c r="K23" s="448">
        <v>16.96</v>
      </c>
      <c r="L23" s="438">
        <v>17.37</v>
      </c>
      <c r="M23" s="417">
        <v>17.829999999999998</v>
      </c>
      <c r="N23" s="418"/>
      <c r="O23" s="418"/>
      <c r="P23" s="419"/>
      <c r="Q23" s="458"/>
      <c r="R23" s="359"/>
      <c r="S23" s="359">
        <v>9.75</v>
      </c>
      <c r="T23" s="359">
        <v>11.5</v>
      </c>
      <c r="U23" s="361"/>
      <c r="V23" s="395"/>
      <c r="W23" s="392">
        <v>20</v>
      </c>
      <c r="X23" s="533" t="s">
        <v>36</v>
      </c>
      <c r="Y23" s="344">
        <v>13.75</v>
      </c>
    </row>
    <row r="24" spans="2:25">
      <c r="B24" s="276">
        <v>21</v>
      </c>
      <c r="C24" s="277" t="s">
        <v>444</v>
      </c>
      <c r="D24" s="332">
        <v>14.14</v>
      </c>
      <c r="E24" s="333">
        <v>15</v>
      </c>
      <c r="F24" s="334">
        <v>13</v>
      </c>
      <c r="G24" s="335">
        <v>14</v>
      </c>
      <c r="H24" s="335">
        <v>14.88</v>
      </c>
      <c r="I24" s="335">
        <v>16.559999999999999</v>
      </c>
      <c r="J24" s="336"/>
      <c r="K24" s="444">
        <v>12.46</v>
      </c>
      <c r="L24" s="434">
        <v>17.21</v>
      </c>
      <c r="M24" s="405">
        <v>15.67</v>
      </c>
      <c r="N24" s="406"/>
      <c r="O24" s="406"/>
      <c r="P24" s="407"/>
      <c r="Q24" s="454"/>
      <c r="R24" s="335"/>
      <c r="S24" s="335"/>
      <c r="T24" s="335">
        <v>12.5</v>
      </c>
      <c r="U24" s="337"/>
      <c r="V24" s="395"/>
      <c r="W24" s="392">
        <v>21</v>
      </c>
      <c r="X24" s="533" t="s">
        <v>41</v>
      </c>
      <c r="Y24" s="344">
        <v>13.54</v>
      </c>
    </row>
    <row r="25" spans="2:25">
      <c r="B25" s="276">
        <v>22</v>
      </c>
      <c r="C25" s="278" t="s">
        <v>234</v>
      </c>
      <c r="D25" s="344">
        <v>13.87</v>
      </c>
      <c r="E25" s="345">
        <v>18</v>
      </c>
      <c r="F25" s="346">
        <v>12.25</v>
      </c>
      <c r="G25" s="347">
        <v>17.14</v>
      </c>
      <c r="H25" s="347">
        <v>9.25</v>
      </c>
      <c r="I25" s="347">
        <v>17.14</v>
      </c>
      <c r="J25" s="348"/>
      <c r="K25" s="446">
        <v>10.08</v>
      </c>
      <c r="L25" s="436">
        <v>16.63</v>
      </c>
      <c r="M25" s="411">
        <v>16.5</v>
      </c>
      <c r="N25" s="412"/>
      <c r="O25" s="412"/>
      <c r="P25" s="413"/>
      <c r="Q25" s="456"/>
      <c r="R25" s="347"/>
      <c r="S25" s="347"/>
      <c r="T25" s="347">
        <v>18.5</v>
      </c>
      <c r="U25" s="349"/>
      <c r="V25" s="395"/>
      <c r="W25" s="392">
        <v>22</v>
      </c>
      <c r="X25" s="533" t="s">
        <v>42</v>
      </c>
      <c r="Y25" s="344">
        <v>13.28</v>
      </c>
    </row>
    <row r="26" spans="2:25">
      <c r="B26" s="276">
        <v>23</v>
      </c>
      <c r="C26" s="278" t="s">
        <v>219</v>
      </c>
      <c r="D26" s="344">
        <v>13.06</v>
      </c>
      <c r="E26" s="345">
        <v>23</v>
      </c>
      <c r="F26" s="346">
        <v>10.6</v>
      </c>
      <c r="G26" s="347">
        <v>12.4</v>
      </c>
      <c r="H26" s="347">
        <v>15.5</v>
      </c>
      <c r="I26" s="347">
        <v>13.26</v>
      </c>
      <c r="J26" s="348"/>
      <c r="K26" s="446"/>
      <c r="L26" s="436">
        <v>16.47</v>
      </c>
      <c r="M26" s="411">
        <v>13</v>
      </c>
      <c r="N26" s="412">
        <v>15.15</v>
      </c>
      <c r="O26" s="412"/>
      <c r="P26" s="413"/>
      <c r="Q26" s="456"/>
      <c r="R26" s="347">
        <v>6.5</v>
      </c>
      <c r="S26" s="347"/>
      <c r="T26" s="347">
        <v>9.5</v>
      </c>
      <c r="U26" s="349"/>
      <c r="V26" s="395"/>
      <c r="W26" s="392">
        <v>23</v>
      </c>
      <c r="X26" s="533" t="s">
        <v>52</v>
      </c>
      <c r="Y26" s="344">
        <v>13.06</v>
      </c>
    </row>
    <row r="27" spans="2:25">
      <c r="B27" s="276">
        <v>24</v>
      </c>
      <c r="C27" s="137" t="s">
        <v>220</v>
      </c>
      <c r="D27" s="338">
        <v>11.09</v>
      </c>
      <c r="E27" s="339">
        <v>29</v>
      </c>
      <c r="F27" s="340">
        <v>10.25</v>
      </c>
      <c r="G27" s="341">
        <v>11.33</v>
      </c>
      <c r="H27" s="341">
        <v>4.25</v>
      </c>
      <c r="I27" s="341">
        <v>14.71</v>
      </c>
      <c r="J27" s="342"/>
      <c r="K27" s="445"/>
      <c r="L27" s="435">
        <v>15.76</v>
      </c>
      <c r="M27" s="408">
        <v>11.83</v>
      </c>
      <c r="N27" s="409">
        <v>10.83</v>
      </c>
      <c r="O27" s="409"/>
      <c r="P27" s="410"/>
      <c r="Q27" s="455"/>
      <c r="R27" s="341"/>
      <c r="S27" s="341"/>
      <c r="T27" s="341">
        <v>11.5</v>
      </c>
      <c r="U27" s="343"/>
      <c r="V27" s="395"/>
      <c r="W27" s="392">
        <v>24</v>
      </c>
      <c r="X27" s="533" t="s">
        <v>59</v>
      </c>
      <c r="Y27" s="344">
        <v>13.06</v>
      </c>
    </row>
    <row r="28" spans="2:25">
      <c r="B28" s="276">
        <v>25</v>
      </c>
      <c r="C28" s="277" t="s">
        <v>448</v>
      </c>
      <c r="D28" s="332">
        <v>14.39</v>
      </c>
      <c r="E28" s="333">
        <v>13</v>
      </c>
      <c r="F28" s="334">
        <v>14.2</v>
      </c>
      <c r="G28" s="335">
        <v>14.57</v>
      </c>
      <c r="H28" s="335">
        <v>13</v>
      </c>
      <c r="I28" s="335">
        <v>16.8</v>
      </c>
      <c r="J28" s="336"/>
      <c r="K28" s="444">
        <v>14.12</v>
      </c>
      <c r="L28" s="434">
        <v>16.68</v>
      </c>
      <c r="M28" s="405">
        <v>15</v>
      </c>
      <c r="N28" s="406"/>
      <c r="O28" s="406"/>
      <c r="P28" s="407"/>
      <c r="Q28" s="454"/>
      <c r="R28" s="335"/>
      <c r="S28" s="335"/>
      <c r="T28" s="335">
        <v>11</v>
      </c>
      <c r="U28" s="337"/>
      <c r="V28" s="395"/>
      <c r="W28" s="392">
        <v>25</v>
      </c>
      <c r="X28" s="533" t="s">
        <v>48</v>
      </c>
      <c r="Y28" s="344">
        <v>12.59</v>
      </c>
    </row>
    <row r="29" spans="2:25">
      <c r="B29" s="276">
        <v>26</v>
      </c>
      <c r="C29" s="137" t="s">
        <v>447</v>
      </c>
      <c r="D29" s="338">
        <v>10.47</v>
      </c>
      <c r="E29" s="339">
        <v>30</v>
      </c>
      <c r="F29" s="340">
        <v>9.5</v>
      </c>
      <c r="G29" s="341">
        <v>13.33</v>
      </c>
      <c r="H29" s="341">
        <v>3.88</v>
      </c>
      <c r="I29" s="341">
        <v>16.600000000000001</v>
      </c>
      <c r="J29" s="342"/>
      <c r="K29" s="445">
        <v>9.27</v>
      </c>
      <c r="L29" s="435">
        <v>16.37</v>
      </c>
      <c r="M29" s="408">
        <v>9.67</v>
      </c>
      <c r="N29" s="409"/>
      <c r="O29" s="409"/>
      <c r="P29" s="410"/>
      <c r="Q29" s="455"/>
      <c r="R29" s="341"/>
      <c r="S29" s="341"/>
      <c r="T29" s="341">
        <v>15</v>
      </c>
      <c r="U29" s="343"/>
      <c r="V29" s="395"/>
      <c r="W29" s="392">
        <v>26</v>
      </c>
      <c r="X29" s="533" t="s">
        <v>44</v>
      </c>
      <c r="Y29" s="344">
        <v>12.46</v>
      </c>
    </row>
    <row r="30" spans="2:25">
      <c r="B30" s="276">
        <v>27</v>
      </c>
      <c r="C30" s="277" t="s">
        <v>236</v>
      </c>
      <c r="D30" s="332">
        <v>15.77</v>
      </c>
      <c r="E30" s="333">
        <v>5</v>
      </c>
      <c r="F30" s="334">
        <v>14.5</v>
      </c>
      <c r="G30" s="335">
        <v>14</v>
      </c>
      <c r="H30" s="335">
        <v>18</v>
      </c>
      <c r="I30" s="335">
        <v>16.940000000000001</v>
      </c>
      <c r="J30" s="336"/>
      <c r="K30" s="444">
        <v>14.69</v>
      </c>
      <c r="L30" s="434">
        <v>16.47</v>
      </c>
      <c r="M30" s="405">
        <v>17.170000000000002</v>
      </c>
      <c r="N30" s="406"/>
      <c r="O30" s="406"/>
      <c r="P30" s="407"/>
      <c r="Q30" s="454"/>
      <c r="R30" s="335"/>
      <c r="S30" s="335"/>
      <c r="T30" s="335">
        <v>15</v>
      </c>
      <c r="U30" s="337"/>
      <c r="V30" s="395"/>
      <c r="W30" s="392">
        <v>27</v>
      </c>
      <c r="X30" s="534" t="s">
        <v>58</v>
      </c>
      <c r="Y30" s="338">
        <v>11.53</v>
      </c>
    </row>
    <row r="31" spans="2:25">
      <c r="B31" s="276">
        <v>28</v>
      </c>
      <c r="C31" s="277" t="s">
        <v>237</v>
      </c>
      <c r="D31" s="332">
        <v>14.23</v>
      </c>
      <c r="E31" s="333">
        <v>14</v>
      </c>
      <c r="F31" s="334">
        <v>11.5</v>
      </c>
      <c r="G31" s="335">
        <v>14.56</v>
      </c>
      <c r="H31" s="335">
        <v>13.38</v>
      </c>
      <c r="I31" s="335">
        <v>18.29</v>
      </c>
      <c r="J31" s="336"/>
      <c r="K31" s="444"/>
      <c r="L31" s="434">
        <v>17.11</v>
      </c>
      <c r="M31" s="405">
        <v>12.33</v>
      </c>
      <c r="N31" s="406"/>
      <c r="O31" s="406"/>
      <c r="P31" s="407">
        <v>15.78</v>
      </c>
      <c r="Q31" s="454">
        <v>14.5</v>
      </c>
      <c r="R31" s="335"/>
      <c r="S31" s="335"/>
      <c r="T31" s="335">
        <v>16</v>
      </c>
      <c r="U31" s="337"/>
      <c r="V31" s="395"/>
      <c r="W31" s="392">
        <v>28</v>
      </c>
      <c r="X31" s="534" t="s">
        <v>32</v>
      </c>
      <c r="Y31" s="338">
        <v>11.18</v>
      </c>
    </row>
    <row r="32" spans="2:25">
      <c r="B32" s="276">
        <v>29</v>
      </c>
      <c r="C32" s="137" t="s">
        <v>238</v>
      </c>
      <c r="D32" s="338">
        <v>11.53</v>
      </c>
      <c r="E32" s="339">
        <v>27</v>
      </c>
      <c r="F32" s="340">
        <v>10</v>
      </c>
      <c r="G32" s="341">
        <v>10.86</v>
      </c>
      <c r="H32" s="341">
        <v>5.75</v>
      </c>
      <c r="I32" s="341">
        <v>15.71</v>
      </c>
      <c r="J32" s="342"/>
      <c r="K32" s="445"/>
      <c r="L32" s="435">
        <v>16.760000000000002</v>
      </c>
      <c r="M32" s="408">
        <v>10.17</v>
      </c>
      <c r="N32" s="409"/>
      <c r="O32" s="409">
        <v>11.71</v>
      </c>
      <c r="P32" s="410"/>
      <c r="Q32" s="455"/>
      <c r="R32" s="341"/>
      <c r="S32" s="341"/>
      <c r="T32" s="341">
        <v>19</v>
      </c>
      <c r="U32" s="343"/>
      <c r="V32" s="395"/>
      <c r="W32" s="392">
        <v>29</v>
      </c>
      <c r="X32" s="534" t="s">
        <v>53</v>
      </c>
      <c r="Y32" s="338">
        <v>11.09</v>
      </c>
    </row>
    <row r="33" spans="2:25">
      <c r="B33" s="276">
        <v>30</v>
      </c>
      <c r="C33" s="278" t="s">
        <v>449</v>
      </c>
      <c r="D33" s="344">
        <v>13.06</v>
      </c>
      <c r="E33" s="345">
        <v>23</v>
      </c>
      <c r="F33" s="346">
        <v>12.25</v>
      </c>
      <c r="G33" s="347">
        <v>13.44</v>
      </c>
      <c r="H33" s="347">
        <v>8</v>
      </c>
      <c r="I33" s="347">
        <v>16.29</v>
      </c>
      <c r="J33" s="348"/>
      <c r="K33" s="446">
        <v>12.19</v>
      </c>
      <c r="L33" s="436">
        <v>16.260000000000002</v>
      </c>
      <c r="M33" s="411">
        <v>13.17</v>
      </c>
      <c r="N33" s="412"/>
      <c r="O33" s="412"/>
      <c r="P33" s="413"/>
      <c r="Q33" s="456"/>
      <c r="R33" s="347"/>
      <c r="S33" s="347"/>
      <c r="T33" s="347">
        <v>17.5</v>
      </c>
      <c r="U33" s="349"/>
      <c r="V33" s="395"/>
      <c r="W33" s="392">
        <v>30</v>
      </c>
      <c r="X33" s="534" t="s">
        <v>55</v>
      </c>
      <c r="Y33" s="338">
        <v>10.47</v>
      </c>
    </row>
    <row r="34" spans="2:25">
      <c r="B34" s="276">
        <v>31</v>
      </c>
      <c r="C34" s="277" t="s">
        <v>450</v>
      </c>
      <c r="D34" s="332">
        <v>14.08</v>
      </c>
      <c r="E34" s="333">
        <v>16</v>
      </c>
      <c r="F34" s="334">
        <v>13.5</v>
      </c>
      <c r="G34" s="335">
        <v>13.5</v>
      </c>
      <c r="H34" s="335">
        <v>13.63</v>
      </c>
      <c r="I34" s="335">
        <v>13.57</v>
      </c>
      <c r="J34" s="336"/>
      <c r="K34" s="444"/>
      <c r="L34" s="434">
        <v>16.95</v>
      </c>
      <c r="M34" s="405">
        <v>14.5</v>
      </c>
      <c r="N34" s="406"/>
      <c r="O34" s="406">
        <v>12.75</v>
      </c>
      <c r="P34" s="407"/>
      <c r="Q34" s="454"/>
      <c r="R34" s="335"/>
      <c r="S34" s="335"/>
      <c r="T34" s="335">
        <v>19</v>
      </c>
      <c r="U34" s="337"/>
      <c r="V34" s="395"/>
      <c r="W34" s="392">
        <v>31</v>
      </c>
      <c r="X34" s="534" t="s">
        <v>33</v>
      </c>
      <c r="Y34" s="338">
        <v>10.29</v>
      </c>
    </row>
    <row r="35" spans="2:25">
      <c r="B35" s="276">
        <v>32</v>
      </c>
      <c r="C35" s="280" t="s">
        <v>241</v>
      </c>
      <c r="D35" s="356">
        <v>17.079999999999998</v>
      </c>
      <c r="E35" s="357">
        <v>1</v>
      </c>
      <c r="F35" s="358">
        <v>17</v>
      </c>
      <c r="G35" s="359">
        <v>16.89</v>
      </c>
      <c r="H35" s="359">
        <v>16.88</v>
      </c>
      <c r="I35" s="359"/>
      <c r="J35" s="360">
        <v>18.329999999999998</v>
      </c>
      <c r="K35" s="448">
        <v>18.55</v>
      </c>
      <c r="L35" s="438">
        <v>17.37</v>
      </c>
      <c r="M35" s="417">
        <v>15</v>
      </c>
      <c r="N35" s="418"/>
      <c r="O35" s="418"/>
      <c r="P35" s="419"/>
      <c r="Q35" s="458"/>
      <c r="R35" s="359"/>
      <c r="S35" s="359"/>
      <c r="T35" s="359">
        <v>18</v>
      </c>
      <c r="U35" s="361">
        <v>18.329999999999998</v>
      </c>
      <c r="V35" s="395"/>
      <c r="W35" s="392">
        <v>32</v>
      </c>
      <c r="X35" s="534" t="s">
        <v>46</v>
      </c>
      <c r="Y35" s="338">
        <v>10.19</v>
      </c>
    </row>
    <row r="36" spans="2:25">
      <c r="B36" s="276">
        <v>33</v>
      </c>
      <c r="C36" s="277" t="s">
        <v>242</v>
      </c>
      <c r="D36" s="332">
        <v>15.17</v>
      </c>
      <c r="E36" s="333">
        <v>7</v>
      </c>
      <c r="F36" s="334">
        <v>17</v>
      </c>
      <c r="G36" s="335">
        <v>14.33</v>
      </c>
      <c r="H36" s="335">
        <v>15.5</v>
      </c>
      <c r="I36" s="335">
        <v>17.23</v>
      </c>
      <c r="J36" s="336"/>
      <c r="K36" s="444">
        <v>13.92</v>
      </c>
      <c r="L36" s="434">
        <v>13.16</v>
      </c>
      <c r="M36" s="405">
        <v>15.67</v>
      </c>
      <c r="N36" s="406"/>
      <c r="O36" s="406"/>
      <c r="P36" s="407"/>
      <c r="Q36" s="454"/>
      <c r="R36" s="335"/>
      <c r="S36" s="335"/>
      <c r="T36" s="335">
        <v>14</v>
      </c>
      <c r="U36" s="337"/>
      <c r="V36" s="395"/>
      <c r="W36" s="392">
        <v>33</v>
      </c>
      <c r="X36" s="535" t="s">
        <v>40</v>
      </c>
      <c r="Y36" s="350">
        <v>9.8699999999999992</v>
      </c>
    </row>
    <row r="37" spans="2:25" ht="13.5" thickBot="1">
      <c r="B37" s="283">
        <v>34</v>
      </c>
      <c r="C37" s="284" t="s">
        <v>243</v>
      </c>
      <c r="D37" s="362">
        <v>15.05</v>
      </c>
      <c r="E37" s="363">
        <v>8</v>
      </c>
      <c r="F37" s="364">
        <v>16</v>
      </c>
      <c r="G37" s="365">
        <v>16.14</v>
      </c>
      <c r="H37" s="365">
        <v>11.75</v>
      </c>
      <c r="I37" s="365">
        <v>15.29</v>
      </c>
      <c r="J37" s="366"/>
      <c r="K37" s="449">
        <v>12.54</v>
      </c>
      <c r="L37" s="439">
        <v>15.79</v>
      </c>
      <c r="M37" s="420">
        <v>16.5</v>
      </c>
      <c r="N37" s="421"/>
      <c r="O37" s="421"/>
      <c r="P37" s="422"/>
      <c r="Q37" s="459"/>
      <c r="R37" s="365"/>
      <c r="S37" s="365"/>
      <c r="T37" s="365">
        <v>19</v>
      </c>
      <c r="U37" s="367"/>
      <c r="V37" s="395"/>
      <c r="W37" s="393">
        <v>34</v>
      </c>
      <c r="X37" s="536" t="s">
        <v>208</v>
      </c>
      <c r="Y37" s="540">
        <v>9.56</v>
      </c>
    </row>
    <row r="38" spans="2:25" ht="15.75" customHeight="1" thickBot="1">
      <c r="B38" s="389"/>
      <c r="C38" s="467" t="s">
        <v>64</v>
      </c>
      <c r="D38" s="468">
        <v>13.56</v>
      </c>
      <c r="E38" s="468"/>
      <c r="F38" s="469">
        <v>12.33</v>
      </c>
      <c r="G38" s="470">
        <v>13.78</v>
      </c>
      <c r="H38" s="470">
        <v>11.57</v>
      </c>
      <c r="I38" s="470">
        <v>16.21</v>
      </c>
      <c r="J38" s="471">
        <v>16.7</v>
      </c>
      <c r="K38" s="472">
        <v>13.15</v>
      </c>
      <c r="L38" s="473">
        <v>15.98</v>
      </c>
      <c r="M38" s="474">
        <v>13.29</v>
      </c>
      <c r="N38" s="475">
        <v>11.76</v>
      </c>
      <c r="O38" s="475">
        <v>12.1</v>
      </c>
      <c r="P38" s="476">
        <v>15.67</v>
      </c>
      <c r="Q38" s="477">
        <v>14.26</v>
      </c>
      <c r="R38" s="470">
        <v>6.5</v>
      </c>
      <c r="S38" s="470">
        <v>10.25</v>
      </c>
      <c r="T38" s="470">
        <v>15.18</v>
      </c>
      <c r="U38" s="478">
        <v>18.54</v>
      </c>
      <c r="V38" s="397"/>
      <c r="W38" s="1325" t="s">
        <v>64</v>
      </c>
      <c r="X38" s="1325"/>
      <c r="Y38" s="468">
        <v>13.56</v>
      </c>
    </row>
    <row r="39" spans="2:25">
      <c r="B39" s="298"/>
      <c r="C39" s="285" t="s">
        <v>65</v>
      </c>
      <c r="D39" s="286">
        <v>9.56</v>
      </c>
      <c r="E39" s="286"/>
      <c r="F39" s="287">
        <v>5.14</v>
      </c>
      <c r="G39" s="288">
        <v>10.6</v>
      </c>
      <c r="H39" s="288">
        <v>3.88</v>
      </c>
      <c r="I39" s="288">
        <v>13.26</v>
      </c>
      <c r="J39" s="291">
        <v>14.89</v>
      </c>
      <c r="K39" s="450">
        <v>8.8800000000000008</v>
      </c>
      <c r="L39" s="440">
        <v>12.47</v>
      </c>
      <c r="M39" s="423">
        <v>6.83</v>
      </c>
      <c r="N39" s="424">
        <v>9.3000000000000007</v>
      </c>
      <c r="O39" s="424">
        <v>10.59</v>
      </c>
      <c r="P39" s="425">
        <v>10.44</v>
      </c>
      <c r="Q39" s="460">
        <v>12.5</v>
      </c>
      <c r="R39" s="288">
        <v>6.5</v>
      </c>
      <c r="S39" s="288">
        <v>9.75</v>
      </c>
      <c r="T39" s="288">
        <v>7.5</v>
      </c>
      <c r="U39" s="289">
        <v>18.329999999999998</v>
      </c>
      <c r="V39" s="395"/>
      <c r="W39" s="480"/>
      <c r="X39" s="290" t="s">
        <v>65</v>
      </c>
      <c r="Y39" s="383">
        <v>9.56</v>
      </c>
    </row>
    <row r="40" spans="2:25">
      <c r="B40" s="136"/>
      <c r="C40" s="281" t="s">
        <v>66</v>
      </c>
      <c r="D40" s="272">
        <v>17.079999999999998</v>
      </c>
      <c r="E40" s="272"/>
      <c r="F40" s="267">
        <v>17.5</v>
      </c>
      <c r="G40" s="266">
        <v>17.600000000000001</v>
      </c>
      <c r="H40" s="266">
        <v>19.75</v>
      </c>
      <c r="I40" s="266">
        <v>18.84</v>
      </c>
      <c r="J40" s="292">
        <v>18.329999999999998</v>
      </c>
      <c r="K40" s="451">
        <v>18.55</v>
      </c>
      <c r="L40" s="441">
        <v>17.37</v>
      </c>
      <c r="M40" s="426">
        <v>17.829999999999998</v>
      </c>
      <c r="N40" s="427">
        <v>15.15</v>
      </c>
      <c r="O40" s="427">
        <v>13.34</v>
      </c>
      <c r="P40" s="428">
        <v>18.11</v>
      </c>
      <c r="Q40" s="461">
        <v>15.33</v>
      </c>
      <c r="R40" s="266">
        <v>6.5</v>
      </c>
      <c r="S40" s="266">
        <v>10.75</v>
      </c>
      <c r="T40" s="266">
        <v>20</v>
      </c>
      <c r="U40" s="268">
        <v>18.75</v>
      </c>
      <c r="V40" s="395"/>
      <c r="W40" s="481"/>
      <c r="X40" s="265" t="s">
        <v>66</v>
      </c>
      <c r="Y40" s="384">
        <v>17.079999999999998</v>
      </c>
    </row>
    <row r="41" spans="2:25">
      <c r="B41" s="136"/>
      <c r="C41" s="281" t="s">
        <v>67</v>
      </c>
      <c r="D41" s="272">
        <v>0</v>
      </c>
      <c r="E41" s="272"/>
      <c r="F41" s="267">
        <v>11.76</v>
      </c>
      <c r="G41" s="266">
        <v>0</v>
      </c>
      <c r="H41" s="266">
        <v>17.649999999999999</v>
      </c>
      <c r="I41" s="266">
        <v>0</v>
      </c>
      <c r="J41" s="292">
        <v>0</v>
      </c>
      <c r="K41" s="451">
        <v>0</v>
      </c>
      <c r="L41" s="441">
        <v>0</v>
      </c>
      <c r="M41" s="426">
        <v>2.94</v>
      </c>
      <c r="N41" s="427">
        <v>0</v>
      </c>
      <c r="O41" s="427">
        <v>0</v>
      </c>
      <c r="P41" s="428">
        <v>0</v>
      </c>
      <c r="Q41" s="461">
        <v>0</v>
      </c>
      <c r="R41" s="266">
        <v>100</v>
      </c>
      <c r="S41" s="266">
        <v>0</v>
      </c>
      <c r="T41" s="266">
        <v>3.03</v>
      </c>
      <c r="U41" s="268">
        <v>0</v>
      </c>
      <c r="V41" s="395"/>
      <c r="W41" s="481"/>
      <c r="X41" s="265" t="s">
        <v>67</v>
      </c>
      <c r="Y41" s="384">
        <v>0</v>
      </c>
    </row>
    <row r="42" spans="2:25" ht="13.5" thickBot="1">
      <c r="B42" s="136"/>
      <c r="C42" s="281" t="s">
        <v>68</v>
      </c>
      <c r="D42" s="272">
        <v>23.53</v>
      </c>
      <c r="E42" s="272"/>
      <c r="F42" s="267">
        <v>32.35</v>
      </c>
      <c r="G42" s="266">
        <v>23.53</v>
      </c>
      <c r="H42" s="266">
        <v>44.12</v>
      </c>
      <c r="I42" s="266">
        <v>0</v>
      </c>
      <c r="J42" s="292">
        <v>0</v>
      </c>
      <c r="K42" s="451">
        <v>27.78</v>
      </c>
      <c r="L42" s="441">
        <v>0</v>
      </c>
      <c r="M42" s="426">
        <v>29.41</v>
      </c>
      <c r="N42" s="427">
        <v>66.67</v>
      </c>
      <c r="O42" s="427">
        <v>50</v>
      </c>
      <c r="P42" s="428">
        <v>11.11</v>
      </c>
      <c r="Q42" s="461">
        <v>0</v>
      </c>
      <c r="R42" s="266">
        <v>0</v>
      </c>
      <c r="S42" s="266">
        <v>100</v>
      </c>
      <c r="T42" s="266">
        <v>21.21</v>
      </c>
      <c r="U42" s="268">
        <v>0</v>
      </c>
      <c r="V42" s="396"/>
      <c r="W42" s="481"/>
      <c r="X42" s="265" t="s">
        <v>68</v>
      </c>
      <c r="Y42" s="384">
        <v>23.53</v>
      </c>
    </row>
    <row r="43" spans="2:25" ht="13.5" thickBot="1">
      <c r="B43" s="294"/>
      <c r="C43" s="282" t="s">
        <v>69</v>
      </c>
      <c r="D43" s="273">
        <v>76.47</v>
      </c>
      <c r="E43" s="273"/>
      <c r="F43" s="269">
        <v>55.88</v>
      </c>
      <c r="G43" s="270">
        <v>76.47</v>
      </c>
      <c r="H43" s="270">
        <v>38.24</v>
      </c>
      <c r="I43" s="270">
        <v>100</v>
      </c>
      <c r="J43" s="293">
        <v>100</v>
      </c>
      <c r="K43" s="466">
        <v>72.22</v>
      </c>
      <c r="L43" s="465">
        <v>100</v>
      </c>
      <c r="M43" s="429">
        <v>67.650000000000006</v>
      </c>
      <c r="N43" s="430">
        <v>33.33</v>
      </c>
      <c r="O43" s="430">
        <v>50</v>
      </c>
      <c r="P43" s="431">
        <v>88.89</v>
      </c>
      <c r="Q43" s="479">
        <v>100</v>
      </c>
      <c r="R43" s="270">
        <v>0</v>
      </c>
      <c r="S43" s="270">
        <v>0</v>
      </c>
      <c r="T43" s="270">
        <v>75.760000000000005</v>
      </c>
      <c r="U43" s="271">
        <v>100</v>
      </c>
      <c r="V43" s="396"/>
      <c r="W43" s="482"/>
      <c r="X43" s="265" t="s">
        <v>69</v>
      </c>
      <c r="Y43" s="384">
        <v>76.47</v>
      </c>
    </row>
    <row r="44" spans="2:25" ht="13.5" thickBot="1"/>
    <row r="45" spans="2:25" ht="32.25" thickBot="1">
      <c r="C45" s="945"/>
      <c r="D45" s="954" t="s">
        <v>440</v>
      </c>
      <c r="E45" s="955" t="s">
        <v>441</v>
      </c>
      <c r="F45" s="956" t="s">
        <v>675</v>
      </c>
      <c r="G45" s="956" t="s">
        <v>426</v>
      </c>
      <c r="H45" s="956" t="s">
        <v>674</v>
      </c>
      <c r="I45" s="956" t="s">
        <v>673</v>
      </c>
      <c r="J45" s="956" t="s">
        <v>556</v>
      </c>
      <c r="K45" s="956" t="s">
        <v>672</v>
      </c>
      <c r="L45" s="956" t="s">
        <v>671</v>
      </c>
      <c r="M45" s="956" t="s">
        <v>670</v>
      </c>
      <c r="N45" s="956" t="s">
        <v>432</v>
      </c>
      <c r="O45" s="1171" t="s">
        <v>685</v>
      </c>
      <c r="P45" s="956" t="s">
        <v>434</v>
      </c>
      <c r="Q45" s="956" t="s">
        <v>668</v>
      </c>
      <c r="R45" s="956" t="s">
        <v>667</v>
      </c>
      <c r="S45" s="956" t="s">
        <v>666</v>
      </c>
      <c r="T45" s="956" t="s">
        <v>665</v>
      </c>
      <c r="U45" s="956" t="s">
        <v>464</v>
      </c>
      <c r="V45" s="957" t="s">
        <v>669</v>
      </c>
    </row>
    <row r="46" spans="2:25">
      <c r="B46" s="776">
        <v>1</v>
      </c>
      <c r="C46" s="1172" t="s">
        <v>199</v>
      </c>
      <c r="D46" s="937">
        <v>14.04</v>
      </c>
      <c r="E46" s="923">
        <v>18</v>
      </c>
      <c r="F46" s="952">
        <v>11.03</v>
      </c>
      <c r="G46" s="952">
        <v>12.78</v>
      </c>
      <c r="H46" s="952">
        <v>19</v>
      </c>
      <c r="I46" s="952">
        <v>6.9</v>
      </c>
      <c r="J46" s="952">
        <v>17.100000000000001</v>
      </c>
      <c r="K46" s="952"/>
      <c r="L46" s="952"/>
      <c r="M46" s="952">
        <v>16.8</v>
      </c>
      <c r="N46" s="952">
        <v>13.75</v>
      </c>
      <c r="O46" s="952"/>
      <c r="P46" s="952"/>
      <c r="Q46" s="952">
        <v>15.78</v>
      </c>
      <c r="R46" s="952"/>
      <c r="S46" s="952"/>
      <c r="T46" s="952"/>
      <c r="U46" s="952">
        <v>17</v>
      </c>
      <c r="V46" s="952"/>
    </row>
    <row r="47" spans="2:25">
      <c r="B47" s="776">
        <v>2</v>
      </c>
      <c r="C47" s="532" t="s">
        <v>244</v>
      </c>
      <c r="D47" s="937">
        <v>15.07</v>
      </c>
      <c r="E47" s="923">
        <v>9</v>
      </c>
      <c r="F47" s="924">
        <v>12.6</v>
      </c>
      <c r="G47" s="924">
        <v>16.05</v>
      </c>
      <c r="H47" s="924">
        <v>19</v>
      </c>
      <c r="I47" s="924">
        <v>13.53</v>
      </c>
      <c r="J47" s="924"/>
      <c r="K47" s="924">
        <v>13.4</v>
      </c>
      <c r="L47" s="924"/>
      <c r="M47" s="924">
        <v>15.87</v>
      </c>
      <c r="N47" s="924">
        <v>14.5</v>
      </c>
      <c r="O47" s="924"/>
      <c r="P47" s="924"/>
      <c r="Q47" s="924">
        <v>16.64</v>
      </c>
      <c r="R47" s="924">
        <v>16.170000000000002</v>
      </c>
      <c r="S47" s="924"/>
      <c r="T47" s="924"/>
      <c r="U47" s="924">
        <v>17.5</v>
      </c>
      <c r="V47" s="924"/>
    </row>
    <row r="48" spans="2:25">
      <c r="B48" s="776">
        <v>3</v>
      </c>
      <c r="C48" s="1173" t="s">
        <v>201</v>
      </c>
      <c r="D48" s="937">
        <v>11.5</v>
      </c>
      <c r="E48" s="923">
        <v>28</v>
      </c>
      <c r="F48" s="924">
        <v>9.15</v>
      </c>
      <c r="G48" s="924">
        <v>10.53</v>
      </c>
      <c r="H48" s="924">
        <v>19</v>
      </c>
      <c r="I48" s="924">
        <v>10.71</v>
      </c>
      <c r="J48" s="924">
        <v>14.99</v>
      </c>
      <c r="K48" s="924"/>
      <c r="L48" s="924"/>
      <c r="M48" s="924">
        <v>14</v>
      </c>
      <c r="N48" s="924">
        <v>10.5</v>
      </c>
      <c r="O48" s="924"/>
      <c r="P48" s="924">
        <v>11.87</v>
      </c>
      <c r="Q48" s="924"/>
      <c r="R48" s="924"/>
      <c r="S48" s="924"/>
      <c r="T48" s="924"/>
      <c r="U48" s="924">
        <v>16</v>
      </c>
      <c r="V48" s="924"/>
    </row>
    <row r="49" spans="2:22">
      <c r="B49" s="776">
        <v>4</v>
      </c>
      <c r="C49" s="1173" t="s">
        <v>202</v>
      </c>
      <c r="D49" s="937">
        <v>10.24</v>
      </c>
      <c r="E49" s="923">
        <v>31</v>
      </c>
      <c r="F49" s="924">
        <v>8.0399999999999991</v>
      </c>
      <c r="G49" s="924">
        <v>11.26</v>
      </c>
      <c r="H49" s="924">
        <v>17</v>
      </c>
      <c r="I49" s="924">
        <v>10.54</v>
      </c>
      <c r="J49" s="924">
        <v>14.42</v>
      </c>
      <c r="K49" s="924"/>
      <c r="L49" s="924"/>
      <c r="M49" s="924">
        <v>13.14</v>
      </c>
      <c r="N49" s="924">
        <v>9.67</v>
      </c>
      <c r="O49" s="924"/>
      <c r="P49" s="924"/>
      <c r="Q49" s="924">
        <v>10.36</v>
      </c>
      <c r="R49" s="924"/>
      <c r="S49" s="924"/>
      <c r="T49" s="924"/>
      <c r="U49" s="924">
        <v>11.5</v>
      </c>
      <c r="V49" s="924"/>
    </row>
    <row r="50" spans="2:22">
      <c r="B50" s="776">
        <v>5</v>
      </c>
      <c r="C50" s="532" t="s">
        <v>203</v>
      </c>
      <c r="D50" s="937">
        <v>16.25</v>
      </c>
      <c r="E50" s="923">
        <v>4</v>
      </c>
      <c r="F50" s="924">
        <v>12.33</v>
      </c>
      <c r="G50" s="924">
        <v>17.04</v>
      </c>
      <c r="H50" s="924">
        <v>19</v>
      </c>
      <c r="I50" s="924">
        <v>17.48</v>
      </c>
      <c r="J50" s="924">
        <v>18.64</v>
      </c>
      <c r="K50" s="924"/>
      <c r="L50" s="924"/>
      <c r="M50" s="924">
        <v>16.43</v>
      </c>
      <c r="N50" s="924">
        <v>15.25</v>
      </c>
      <c r="O50" s="924"/>
      <c r="P50" s="924"/>
      <c r="Q50" s="924">
        <v>18.04</v>
      </c>
      <c r="R50" s="924">
        <v>16</v>
      </c>
      <c r="S50" s="924"/>
      <c r="T50" s="924"/>
      <c r="U50" s="924">
        <v>16</v>
      </c>
      <c r="V50" s="924"/>
    </row>
    <row r="51" spans="2:22">
      <c r="B51" s="776">
        <v>6</v>
      </c>
      <c r="C51" s="532" t="s">
        <v>204</v>
      </c>
      <c r="D51" s="937">
        <v>15.07</v>
      </c>
      <c r="E51" s="923">
        <v>9</v>
      </c>
      <c r="F51" s="924">
        <v>11.97</v>
      </c>
      <c r="G51" s="924">
        <v>14.13</v>
      </c>
      <c r="H51" s="924">
        <v>19</v>
      </c>
      <c r="I51" s="924">
        <v>10.28</v>
      </c>
      <c r="J51" s="924">
        <v>16.55</v>
      </c>
      <c r="K51" s="924"/>
      <c r="L51" s="924"/>
      <c r="M51" s="924">
        <v>14.82</v>
      </c>
      <c r="N51" s="924">
        <v>15.33</v>
      </c>
      <c r="O51" s="924"/>
      <c r="P51" s="924"/>
      <c r="Q51" s="924">
        <v>16.760000000000002</v>
      </c>
      <c r="R51" s="924">
        <v>13.92</v>
      </c>
      <c r="S51" s="924"/>
      <c r="T51" s="924"/>
      <c r="U51" s="924">
        <v>17.5</v>
      </c>
      <c r="V51" s="924"/>
    </row>
    <row r="52" spans="2:22">
      <c r="B52" s="776">
        <v>7</v>
      </c>
      <c r="C52" s="533" t="s">
        <v>445</v>
      </c>
      <c r="D52" s="937">
        <v>14.93</v>
      </c>
      <c r="E52" s="923">
        <v>11</v>
      </c>
      <c r="F52" s="924">
        <v>14.43</v>
      </c>
      <c r="G52" s="924">
        <v>16.350000000000001</v>
      </c>
      <c r="H52" s="924">
        <v>19</v>
      </c>
      <c r="I52" s="924">
        <v>12.79</v>
      </c>
      <c r="J52" s="924">
        <v>15.15</v>
      </c>
      <c r="K52" s="924"/>
      <c r="L52" s="924">
        <v>13.37</v>
      </c>
      <c r="M52" s="924">
        <v>16.7</v>
      </c>
      <c r="N52" s="924">
        <v>15.84</v>
      </c>
      <c r="O52" s="924"/>
      <c r="P52" s="924"/>
      <c r="Q52" s="924"/>
      <c r="R52" s="924">
        <v>15.84</v>
      </c>
      <c r="S52" s="924"/>
      <c r="T52" s="924"/>
      <c r="U52" s="924">
        <v>18.25</v>
      </c>
      <c r="V52" s="924"/>
    </row>
    <row r="53" spans="2:22">
      <c r="B53" s="776">
        <v>8</v>
      </c>
      <c r="C53" s="532" t="s">
        <v>446</v>
      </c>
      <c r="D53" s="937">
        <v>16.41</v>
      </c>
      <c r="E53" s="923">
        <v>3</v>
      </c>
      <c r="F53" s="924">
        <v>17.37</v>
      </c>
      <c r="G53" s="924">
        <v>15.82</v>
      </c>
      <c r="H53" s="924">
        <v>19</v>
      </c>
      <c r="I53" s="924">
        <v>11.34</v>
      </c>
      <c r="J53" s="924">
        <v>16.34</v>
      </c>
      <c r="K53" s="924"/>
      <c r="L53" s="924">
        <v>15.69</v>
      </c>
      <c r="M53" s="924">
        <v>16.670000000000002</v>
      </c>
      <c r="N53" s="924">
        <v>15.83</v>
      </c>
      <c r="O53" s="924"/>
      <c r="P53" s="924"/>
      <c r="Q53" s="924"/>
      <c r="R53" s="924"/>
      <c r="S53" s="924"/>
      <c r="T53" s="924"/>
      <c r="U53" s="924">
        <v>14.75</v>
      </c>
      <c r="V53" s="924"/>
    </row>
    <row r="54" spans="2:22">
      <c r="B54" s="776">
        <v>9</v>
      </c>
      <c r="C54" s="533" t="s">
        <v>207</v>
      </c>
      <c r="D54" s="937">
        <v>13.58</v>
      </c>
      <c r="E54" s="923">
        <v>22</v>
      </c>
      <c r="F54" s="924">
        <v>13.75</v>
      </c>
      <c r="G54" s="924">
        <v>13.99</v>
      </c>
      <c r="H54" s="924">
        <v>19</v>
      </c>
      <c r="I54" s="924">
        <v>9.23</v>
      </c>
      <c r="J54" s="924">
        <v>14.9</v>
      </c>
      <c r="K54" s="924"/>
      <c r="L54" s="924">
        <v>12.51</v>
      </c>
      <c r="M54" s="924">
        <v>14.56</v>
      </c>
      <c r="N54" s="924">
        <v>14.92</v>
      </c>
      <c r="O54" s="924"/>
      <c r="P54" s="924"/>
      <c r="Q54" s="924"/>
      <c r="R54" s="924"/>
      <c r="S54" s="924"/>
      <c r="T54" s="924"/>
      <c r="U54" s="924">
        <v>14.5</v>
      </c>
      <c r="V54" s="924"/>
    </row>
    <row r="55" spans="2:22">
      <c r="B55" s="776">
        <v>10</v>
      </c>
      <c r="C55" s="535" t="s">
        <v>208</v>
      </c>
      <c r="D55" s="937">
        <v>8.19</v>
      </c>
      <c r="E55" s="923">
        <v>34</v>
      </c>
      <c r="F55" s="924">
        <v>5.97</v>
      </c>
      <c r="G55" s="924">
        <v>11.05</v>
      </c>
      <c r="H55" s="924">
        <v>17</v>
      </c>
      <c r="I55" s="924">
        <v>8.9600000000000009</v>
      </c>
      <c r="J55" s="924">
        <v>14.93</v>
      </c>
      <c r="K55" s="924"/>
      <c r="L55" s="924"/>
      <c r="M55" s="924">
        <v>14.53</v>
      </c>
      <c r="N55" s="924">
        <v>11.25</v>
      </c>
      <c r="O55" s="924">
        <v>7.42</v>
      </c>
      <c r="P55" s="924"/>
      <c r="Q55" s="924"/>
      <c r="R55" s="924"/>
      <c r="S55" s="924"/>
      <c r="T55" s="924"/>
      <c r="U55" s="924">
        <v>10.75</v>
      </c>
      <c r="V55" s="924"/>
    </row>
    <row r="56" spans="2:22">
      <c r="B56" s="776">
        <v>11</v>
      </c>
      <c r="C56" s="535" t="s">
        <v>209</v>
      </c>
      <c r="D56" s="937">
        <v>9.99</v>
      </c>
      <c r="E56" s="923">
        <v>32</v>
      </c>
      <c r="F56" s="924">
        <v>7.25</v>
      </c>
      <c r="G56" s="924">
        <v>12.01</v>
      </c>
      <c r="H56" s="924">
        <v>17</v>
      </c>
      <c r="I56" s="924">
        <v>10.36</v>
      </c>
      <c r="J56" s="924">
        <v>13.05</v>
      </c>
      <c r="K56" s="924"/>
      <c r="L56" s="924"/>
      <c r="M56" s="924">
        <v>12.83</v>
      </c>
      <c r="N56" s="924">
        <v>7.17</v>
      </c>
      <c r="O56" s="924"/>
      <c r="P56" s="924"/>
      <c r="Q56" s="924">
        <v>11.88</v>
      </c>
      <c r="R56" s="924"/>
      <c r="S56" s="924"/>
      <c r="T56" s="924"/>
      <c r="U56" s="924">
        <v>11</v>
      </c>
      <c r="V56" s="924"/>
    </row>
    <row r="57" spans="2:22">
      <c r="B57" s="776">
        <v>12</v>
      </c>
      <c r="C57" s="533" t="s">
        <v>210</v>
      </c>
      <c r="D57" s="937">
        <v>13.63</v>
      </c>
      <c r="E57" s="923">
        <v>21</v>
      </c>
      <c r="F57" s="924">
        <v>11.5</v>
      </c>
      <c r="G57" s="924">
        <v>13.08</v>
      </c>
      <c r="H57" s="924">
        <v>18</v>
      </c>
      <c r="I57" s="924">
        <v>11.21</v>
      </c>
      <c r="J57" s="924">
        <v>15.13</v>
      </c>
      <c r="K57" s="924"/>
      <c r="L57" s="924"/>
      <c r="M57" s="924">
        <v>15.68</v>
      </c>
      <c r="N57" s="924">
        <v>10.84</v>
      </c>
      <c r="O57" s="924"/>
      <c r="P57" s="924"/>
      <c r="Q57" s="924">
        <v>16.54</v>
      </c>
      <c r="R57" s="924">
        <v>15.09</v>
      </c>
      <c r="S57" s="924"/>
      <c r="T57" s="924"/>
      <c r="U57" s="924">
        <v>16</v>
      </c>
      <c r="V57" s="924"/>
    </row>
    <row r="58" spans="2:22">
      <c r="B58" s="776">
        <v>13</v>
      </c>
      <c r="C58" s="533" t="s">
        <v>211</v>
      </c>
      <c r="D58" s="937">
        <v>13.93</v>
      </c>
      <c r="E58" s="923">
        <v>20</v>
      </c>
      <c r="F58" s="924">
        <v>12.25</v>
      </c>
      <c r="G58" s="924">
        <v>13.82</v>
      </c>
      <c r="H58" s="924">
        <v>19</v>
      </c>
      <c r="I58" s="924">
        <v>9.44</v>
      </c>
      <c r="J58" s="924">
        <v>13.32</v>
      </c>
      <c r="K58" s="924"/>
      <c r="L58" s="924">
        <v>13.81</v>
      </c>
      <c r="M58" s="924">
        <v>15.06</v>
      </c>
      <c r="N58" s="924">
        <v>14</v>
      </c>
      <c r="O58" s="924"/>
      <c r="P58" s="924"/>
      <c r="Q58" s="924"/>
      <c r="R58" s="924"/>
      <c r="S58" s="924"/>
      <c r="T58" s="924">
        <v>12.71</v>
      </c>
      <c r="U58" s="924">
        <v>15.5</v>
      </c>
      <c r="V58" s="924"/>
    </row>
    <row r="59" spans="2:22">
      <c r="B59" s="776">
        <v>14</v>
      </c>
      <c r="C59" s="532" t="s">
        <v>212</v>
      </c>
      <c r="D59" s="937">
        <v>15.22</v>
      </c>
      <c r="E59" s="923">
        <v>7</v>
      </c>
      <c r="F59" s="924">
        <v>14.3</v>
      </c>
      <c r="G59" s="924">
        <v>15.53</v>
      </c>
      <c r="H59" s="924">
        <v>18</v>
      </c>
      <c r="I59" s="924">
        <v>13.78</v>
      </c>
      <c r="J59" s="924"/>
      <c r="K59" s="924">
        <v>16.079999999999998</v>
      </c>
      <c r="L59" s="924">
        <v>15</v>
      </c>
      <c r="M59" s="924">
        <v>17.22</v>
      </c>
      <c r="N59" s="924">
        <v>16.09</v>
      </c>
      <c r="O59" s="924"/>
      <c r="P59" s="924"/>
      <c r="Q59" s="924"/>
      <c r="R59" s="924"/>
      <c r="S59" s="924"/>
      <c r="T59" s="924"/>
      <c r="U59" s="924">
        <v>14</v>
      </c>
      <c r="V59" s="925">
        <v>16.38</v>
      </c>
    </row>
    <row r="60" spans="2:22">
      <c r="B60" s="776">
        <v>15</v>
      </c>
      <c r="C60" s="533" t="s">
        <v>213</v>
      </c>
      <c r="D60" s="937">
        <v>13.33</v>
      </c>
      <c r="E60" s="923">
        <v>23</v>
      </c>
      <c r="F60" s="924">
        <v>12.6</v>
      </c>
      <c r="G60" s="924">
        <v>14.33</v>
      </c>
      <c r="H60" s="924">
        <v>19</v>
      </c>
      <c r="I60" s="924">
        <v>11.78</v>
      </c>
      <c r="J60" s="924">
        <v>16.57</v>
      </c>
      <c r="K60" s="924"/>
      <c r="L60" s="924"/>
      <c r="M60" s="924">
        <v>15.42</v>
      </c>
      <c r="N60" s="924">
        <v>11.5</v>
      </c>
      <c r="O60" s="924"/>
      <c r="P60" s="924">
        <v>13.45</v>
      </c>
      <c r="Q60" s="924"/>
      <c r="R60" s="924"/>
      <c r="S60" s="924"/>
      <c r="T60" s="924"/>
      <c r="U60" s="924">
        <v>16.75</v>
      </c>
      <c r="V60" s="924"/>
    </row>
    <row r="61" spans="2:22">
      <c r="B61" s="776">
        <v>16</v>
      </c>
      <c r="C61" s="531" t="s">
        <v>442</v>
      </c>
      <c r="D61" s="937">
        <v>16.82</v>
      </c>
      <c r="E61" s="923">
        <v>2</v>
      </c>
      <c r="F61" s="924">
        <v>17.670000000000002</v>
      </c>
      <c r="G61" s="924">
        <v>15.98</v>
      </c>
      <c r="H61" s="924">
        <v>18</v>
      </c>
      <c r="I61" s="924">
        <v>18.53</v>
      </c>
      <c r="J61" s="924"/>
      <c r="K61" s="924">
        <v>16.399999999999999</v>
      </c>
      <c r="L61" s="924"/>
      <c r="M61" s="924">
        <v>16.54</v>
      </c>
      <c r="N61" s="924">
        <v>16.84</v>
      </c>
      <c r="O61" s="924"/>
      <c r="P61" s="924"/>
      <c r="Q61" s="924">
        <v>16.79</v>
      </c>
      <c r="R61" s="924">
        <v>15.34</v>
      </c>
      <c r="S61" s="924"/>
      <c r="T61" s="924"/>
      <c r="U61" s="924">
        <v>15.25</v>
      </c>
      <c r="V61" s="924"/>
    </row>
    <row r="62" spans="2:22">
      <c r="B62" s="776">
        <v>17</v>
      </c>
      <c r="C62" s="1173" t="s">
        <v>443</v>
      </c>
      <c r="D62" s="937">
        <v>12.22</v>
      </c>
      <c r="E62" s="923">
        <v>25</v>
      </c>
      <c r="F62" s="924">
        <v>7.38</v>
      </c>
      <c r="G62" s="924">
        <v>11.2</v>
      </c>
      <c r="H62" s="924">
        <v>16</v>
      </c>
      <c r="I62" s="924">
        <v>8.2100000000000009</v>
      </c>
      <c r="J62" s="924">
        <v>14.95</v>
      </c>
      <c r="K62" s="924"/>
      <c r="L62" s="924">
        <v>11.94</v>
      </c>
      <c r="M62" s="924">
        <v>14.75</v>
      </c>
      <c r="N62" s="924">
        <v>9.5</v>
      </c>
      <c r="O62" s="924"/>
      <c r="P62" s="924"/>
      <c r="Q62" s="924"/>
      <c r="R62" s="924"/>
      <c r="S62" s="924"/>
      <c r="T62" s="924"/>
      <c r="U62" s="924">
        <v>14.25</v>
      </c>
      <c r="V62" s="924"/>
    </row>
    <row r="63" spans="2:22">
      <c r="B63" s="776">
        <v>18</v>
      </c>
      <c r="C63" s="532" t="s">
        <v>216</v>
      </c>
      <c r="D63" s="937">
        <v>14.35</v>
      </c>
      <c r="E63" s="923">
        <v>15</v>
      </c>
      <c r="F63" s="924">
        <v>17.2</v>
      </c>
      <c r="G63" s="924">
        <v>12.31</v>
      </c>
      <c r="H63" s="924">
        <v>19</v>
      </c>
      <c r="I63" s="924">
        <v>18.91</v>
      </c>
      <c r="J63" s="924">
        <v>17.260000000000002</v>
      </c>
      <c r="K63" s="924"/>
      <c r="L63" s="924">
        <v>9.7200000000000006</v>
      </c>
      <c r="M63" s="924">
        <v>16.329999999999998</v>
      </c>
      <c r="N63" s="924">
        <v>14.34</v>
      </c>
      <c r="O63" s="924"/>
      <c r="P63" s="924"/>
      <c r="Q63" s="924"/>
      <c r="R63" s="924"/>
      <c r="S63" s="924"/>
      <c r="T63" s="924"/>
      <c r="U63" s="924">
        <v>19.5</v>
      </c>
      <c r="V63" s="924"/>
    </row>
    <row r="64" spans="2:22">
      <c r="B64" s="776">
        <v>19</v>
      </c>
      <c r="C64" s="533" t="s">
        <v>233</v>
      </c>
      <c r="D64" s="937">
        <v>14.04</v>
      </c>
      <c r="E64" s="923">
        <v>18</v>
      </c>
      <c r="F64" s="924">
        <v>9.02</v>
      </c>
      <c r="G64" s="924">
        <v>11.87</v>
      </c>
      <c r="H64" s="924">
        <v>16</v>
      </c>
      <c r="I64" s="924">
        <v>10.25</v>
      </c>
      <c r="J64" s="924">
        <v>14.26</v>
      </c>
      <c r="K64" s="924"/>
      <c r="L64" s="924">
        <v>14.62</v>
      </c>
      <c r="M64" s="924">
        <v>16.03</v>
      </c>
      <c r="N64" s="924">
        <v>12.67</v>
      </c>
      <c r="O64" s="924"/>
      <c r="P64" s="924"/>
      <c r="Q64" s="924"/>
      <c r="R64" s="924"/>
      <c r="S64" s="924"/>
      <c r="T64" s="924"/>
      <c r="U64" s="924">
        <v>18.5</v>
      </c>
      <c r="V64" s="924"/>
    </row>
    <row r="65" spans="2:22">
      <c r="B65" s="776">
        <v>20</v>
      </c>
      <c r="C65" s="531" t="s">
        <v>217</v>
      </c>
      <c r="D65" s="937">
        <v>15.24</v>
      </c>
      <c r="E65" s="923">
        <v>6</v>
      </c>
      <c r="F65" s="924">
        <v>15.38</v>
      </c>
      <c r="G65" s="924">
        <v>14.9</v>
      </c>
      <c r="H65" s="924">
        <v>17</v>
      </c>
      <c r="I65" s="924">
        <v>19.88</v>
      </c>
      <c r="J65" s="924">
        <v>16.48</v>
      </c>
      <c r="K65" s="924"/>
      <c r="L65" s="924">
        <v>14.42</v>
      </c>
      <c r="M65" s="924">
        <v>16.350000000000001</v>
      </c>
      <c r="N65" s="924">
        <v>18.170000000000002</v>
      </c>
      <c r="O65" s="924"/>
      <c r="P65" s="924"/>
      <c r="Q65" s="924"/>
      <c r="R65" s="924"/>
      <c r="S65" s="924"/>
      <c r="T65" s="924">
        <v>10.71</v>
      </c>
      <c r="U65" s="924">
        <v>11.5</v>
      </c>
      <c r="V65" s="924"/>
    </row>
    <row r="66" spans="2:22">
      <c r="B66" s="776">
        <v>21</v>
      </c>
      <c r="C66" s="532" t="s">
        <v>444</v>
      </c>
      <c r="D66" s="937">
        <v>14.67</v>
      </c>
      <c r="E66" s="923">
        <v>12</v>
      </c>
      <c r="F66" s="924">
        <v>15.4</v>
      </c>
      <c r="G66" s="924">
        <v>14.34</v>
      </c>
      <c r="H66" s="924">
        <v>17</v>
      </c>
      <c r="I66" s="924">
        <v>16.61</v>
      </c>
      <c r="J66" s="924">
        <v>16.3</v>
      </c>
      <c r="K66" s="924"/>
      <c r="L66" s="924">
        <v>12.05</v>
      </c>
      <c r="M66" s="924">
        <v>16.47</v>
      </c>
      <c r="N66" s="924">
        <v>15.42</v>
      </c>
      <c r="O66" s="924"/>
      <c r="P66" s="924"/>
      <c r="Q66" s="924"/>
      <c r="R66" s="924"/>
      <c r="S66" s="924"/>
      <c r="T66" s="924"/>
      <c r="U66" s="924">
        <v>16</v>
      </c>
      <c r="V66" s="924"/>
    </row>
    <row r="67" spans="2:22">
      <c r="B67" s="776">
        <v>22</v>
      </c>
      <c r="C67" s="533" t="s">
        <v>234</v>
      </c>
      <c r="D67" s="937">
        <v>14.08</v>
      </c>
      <c r="E67" s="923">
        <v>17</v>
      </c>
      <c r="F67" s="924">
        <v>12.43</v>
      </c>
      <c r="G67" s="924">
        <v>15.89</v>
      </c>
      <c r="H67" s="924">
        <v>19</v>
      </c>
      <c r="I67" s="924">
        <v>10.79</v>
      </c>
      <c r="J67" s="924">
        <v>17.13</v>
      </c>
      <c r="K67" s="924"/>
      <c r="L67" s="924">
        <v>11.71</v>
      </c>
      <c r="M67" s="924">
        <v>17.02</v>
      </c>
      <c r="N67" s="924">
        <v>15.75</v>
      </c>
      <c r="O67" s="924"/>
      <c r="P67" s="924"/>
      <c r="Q67" s="924"/>
      <c r="R67" s="924"/>
      <c r="S67" s="924"/>
      <c r="T67" s="924"/>
      <c r="U67" s="924">
        <v>17</v>
      </c>
      <c r="V67" s="924"/>
    </row>
    <row r="68" spans="2:22">
      <c r="B68" s="776">
        <v>23</v>
      </c>
      <c r="C68" s="533" t="s">
        <v>219</v>
      </c>
      <c r="D68" s="937">
        <v>12.93</v>
      </c>
      <c r="E68" s="923">
        <v>24</v>
      </c>
      <c r="F68" s="924">
        <v>9.64</v>
      </c>
      <c r="G68" s="924">
        <v>11.96</v>
      </c>
      <c r="H68" s="924">
        <v>17</v>
      </c>
      <c r="I68" s="924">
        <v>15.75</v>
      </c>
      <c r="J68" s="924">
        <v>11.76</v>
      </c>
      <c r="K68" s="924"/>
      <c r="L68" s="924"/>
      <c r="M68" s="924">
        <v>15.82</v>
      </c>
      <c r="N68" s="924">
        <v>12.25</v>
      </c>
      <c r="O68" s="924">
        <v>14.6</v>
      </c>
      <c r="P68" s="924"/>
      <c r="Q68" s="924"/>
      <c r="R68" s="924"/>
      <c r="S68" s="924">
        <v>10.42</v>
      </c>
      <c r="T68" s="924"/>
      <c r="U68" s="924">
        <v>12.75</v>
      </c>
      <c r="V68" s="924"/>
    </row>
    <row r="69" spans="2:22">
      <c r="B69" s="776">
        <v>24</v>
      </c>
      <c r="C69" s="1173" t="s">
        <v>220</v>
      </c>
      <c r="D69" s="937">
        <v>9.27</v>
      </c>
      <c r="E69" s="923">
        <v>33</v>
      </c>
      <c r="F69" s="924">
        <v>10.130000000000001</v>
      </c>
      <c r="G69" s="924">
        <v>10.86</v>
      </c>
      <c r="H69" s="924">
        <v>16</v>
      </c>
      <c r="I69" s="924">
        <v>7.29</v>
      </c>
      <c r="J69" s="924">
        <v>14.5</v>
      </c>
      <c r="K69" s="924"/>
      <c r="L69" s="924"/>
      <c r="M69" s="924">
        <v>14.89</v>
      </c>
      <c r="N69" s="924">
        <v>12</v>
      </c>
      <c r="O69" s="924">
        <v>8.39</v>
      </c>
      <c r="P69" s="924"/>
      <c r="Q69" s="924"/>
      <c r="R69" s="924"/>
      <c r="S69" s="924"/>
      <c r="T69" s="924"/>
      <c r="U69" s="924">
        <v>12.75</v>
      </c>
      <c r="V69" s="924"/>
    </row>
    <row r="70" spans="2:22">
      <c r="B70" s="776">
        <v>25</v>
      </c>
      <c r="C70" s="532" t="s">
        <v>448</v>
      </c>
      <c r="D70" s="937">
        <v>15.12</v>
      </c>
      <c r="E70" s="923">
        <v>8</v>
      </c>
      <c r="F70" s="924">
        <v>13.6</v>
      </c>
      <c r="G70" s="924">
        <v>14.71</v>
      </c>
      <c r="H70" s="924">
        <v>19</v>
      </c>
      <c r="I70" s="924">
        <v>13.84</v>
      </c>
      <c r="J70" s="924">
        <v>16.54</v>
      </c>
      <c r="K70" s="924"/>
      <c r="L70" s="924">
        <v>14.6</v>
      </c>
      <c r="M70" s="924">
        <v>16.600000000000001</v>
      </c>
      <c r="N70" s="924">
        <v>15.59</v>
      </c>
      <c r="O70" s="924"/>
      <c r="P70" s="924"/>
      <c r="Q70" s="924"/>
      <c r="R70" s="924"/>
      <c r="S70" s="924"/>
      <c r="T70" s="924"/>
      <c r="U70" s="924">
        <v>14.75</v>
      </c>
      <c r="V70" s="924"/>
    </row>
    <row r="71" spans="2:22">
      <c r="B71" s="776">
        <v>26</v>
      </c>
      <c r="C71" s="1173" t="s">
        <v>447</v>
      </c>
      <c r="D71" s="937">
        <v>11.3</v>
      </c>
      <c r="E71" s="923">
        <v>30</v>
      </c>
      <c r="F71" s="924">
        <v>9.5500000000000007</v>
      </c>
      <c r="G71" s="924">
        <v>13.58</v>
      </c>
      <c r="H71" s="924">
        <v>19</v>
      </c>
      <c r="I71" s="924">
        <v>5.94</v>
      </c>
      <c r="J71" s="924">
        <v>15.54</v>
      </c>
      <c r="K71" s="924"/>
      <c r="L71" s="924">
        <v>9.52</v>
      </c>
      <c r="M71" s="924">
        <v>16.38</v>
      </c>
      <c r="N71" s="924">
        <v>11.84</v>
      </c>
      <c r="O71" s="924"/>
      <c r="P71" s="924"/>
      <c r="Q71" s="924"/>
      <c r="R71" s="924"/>
      <c r="S71" s="924"/>
      <c r="T71" s="924"/>
      <c r="U71" s="924">
        <v>16.75</v>
      </c>
      <c r="V71" s="924"/>
    </row>
    <row r="72" spans="2:22">
      <c r="B72" s="776">
        <v>27</v>
      </c>
      <c r="C72" s="532" t="s">
        <v>236</v>
      </c>
      <c r="D72" s="937">
        <v>16.12</v>
      </c>
      <c r="E72" s="923">
        <v>5</v>
      </c>
      <c r="F72" s="924">
        <v>14.75</v>
      </c>
      <c r="G72" s="924">
        <v>14.74</v>
      </c>
      <c r="H72" s="924">
        <v>19</v>
      </c>
      <c r="I72" s="924">
        <v>16.34</v>
      </c>
      <c r="J72" s="924">
        <v>16.71</v>
      </c>
      <c r="K72" s="924"/>
      <c r="L72" s="924">
        <v>15.31</v>
      </c>
      <c r="M72" s="924">
        <v>16.95</v>
      </c>
      <c r="N72" s="924">
        <v>17.920000000000002</v>
      </c>
      <c r="O72" s="924"/>
      <c r="P72" s="924"/>
      <c r="Q72" s="924"/>
      <c r="R72" s="924"/>
      <c r="S72" s="924"/>
      <c r="T72" s="924"/>
      <c r="U72" s="924">
        <v>16.75</v>
      </c>
      <c r="V72" s="924"/>
    </row>
    <row r="73" spans="2:22">
      <c r="B73" s="776">
        <v>28</v>
      </c>
      <c r="C73" s="532" t="s">
        <v>237</v>
      </c>
      <c r="D73" s="937">
        <v>12.13</v>
      </c>
      <c r="E73" s="923">
        <v>26</v>
      </c>
      <c r="F73" s="924">
        <v>10.09</v>
      </c>
      <c r="G73" s="924">
        <v>14.15</v>
      </c>
      <c r="H73" s="924">
        <v>19</v>
      </c>
      <c r="I73" s="924">
        <v>10.69</v>
      </c>
      <c r="J73" s="924">
        <v>17.690000000000001</v>
      </c>
      <c r="K73" s="924"/>
      <c r="L73" s="924"/>
      <c r="M73" s="924">
        <v>15.98</v>
      </c>
      <c r="N73" s="924">
        <v>11.75</v>
      </c>
      <c r="O73" s="924"/>
      <c r="P73" s="924"/>
      <c r="Q73" s="924">
        <v>15.49</v>
      </c>
      <c r="R73" s="924">
        <v>14.92</v>
      </c>
      <c r="S73" s="924"/>
      <c r="T73" s="924"/>
      <c r="U73" s="924">
        <v>15.75</v>
      </c>
      <c r="V73" s="924"/>
    </row>
    <row r="74" spans="2:22">
      <c r="B74" s="776">
        <v>29</v>
      </c>
      <c r="C74" s="1173" t="s">
        <v>238</v>
      </c>
      <c r="D74" s="937">
        <v>11.35</v>
      </c>
      <c r="E74" s="923">
        <v>29</v>
      </c>
      <c r="F74" s="924">
        <v>8.8000000000000007</v>
      </c>
      <c r="G74" s="924">
        <v>11.05</v>
      </c>
      <c r="H74" s="924">
        <v>16</v>
      </c>
      <c r="I74" s="924">
        <v>6.54</v>
      </c>
      <c r="J74" s="924">
        <v>14.54</v>
      </c>
      <c r="K74" s="924"/>
      <c r="L74" s="924"/>
      <c r="M74" s="924">
        <v>15.88</v>
      </c>
      <c r="N74" s="924">
        <v>10.84</v>
      </c>
      <c r="O74" s="924"/>
      <c r="P74" s="924">
        <v>11.81</v>
      </c>
      <c r="Q74" s="924"/>
      <c r="R74" s="924"/>
      <c r="S74" s="924"/>
      <c r="T74" s="924"/>
      <c r="U74" s="924">
        <v>19</v>
      </c>
      <c r="V74" s="924"/>
    </row>
    <row r="75" spans="2:22">
      <c r="B75" s="776">
        <v>30</v>
      </c>
      <c r="C75" s="533" t="s">
        <v>449</v>
      </c>
      <c r="D75" s="937">
        <v>11.87</v>
      </c>
      <c r="E75" s="923">
        <v>27</v>
      </c>
      <c r="F75" s="924">
        <v>13.43</v>
      </c>
      <c r="G75" s="924">
        <v>13.31</v>
      </c>
      <c r="H75" s="924">
        <v>17</v>
      </c>
      <c r="I75" s="924">
        <v>8.5</v>
      </c>
      <c r="J75" s="924">
        <v>14.47</v>
      </c>
      <c r="K75" s="924"/>
      <c r="L75" s="924">
        <v>10.34</v>
      </c>
      <c r="M75" s="924">
        <v>15.14</v>
      </c>
      <c r="N75" s="924">
        <v>12.59</v>
      </c>
      <c r="O75" s="924"/>
      <c r="P75" s="924"/>
      <c r="Q75" s="924"/>
      <c r="R75" s="924"/>
      <c r="S75" s="924"/>
      <c r="T75" s="924"/>
      <c r="U75" s="924">
        <v>17.25</v>
      </c>
      <c r="V75" s="924"/>
    </row>
    <row r="76" spans="2:22">
      <c r="B76" s="776">
        <v>31</v>
      </c>
      <c r="C76" s="532" t="s">
        <v>450</v>
      </c>
      <c r="D76" s="937">
        <v>14.41</v>
      </c>
      <c r="E76" s="923">
        <v>14</v>
      </c>
      <c r="F76" s="924">
        <v>13.65</v>
      </c>
      <c r="G76" s="924">
        <v>14.51</v>
      </c>
      <c r="H76" s="924">
        <v>17</v>
      </c>
      <c r="I76" s="924">
        <v>14.15</v>
      </c>
      <c r="J76" s="924">
        <v>13.99</v>
      </c>
      <c r="K76" s="924"/>
      <c r="L76" s="924"/>
      <c r="M76" s="924">
        <v>16.55</v>
      </c>
      <c r="N76" s="924">
        <v>14.75</v>
      </c>
      <c r="O76" s="924"/>
      <c r="P76" s="924">
        <v>13.11</v>
      </c>
      <c r="Q76" s="924"/>
      <c r="R76" s="924"/>
      <c r="S76" s="924"/>
      <c r="T76" s="924"/>
      <c r="U76" s="924">
        <v>18.75</v>
      </c>
      <c r="V76" s="924"/>
    </row>
    <row r="77" spans="2:22">
      <c r="B77" s="776">
        <v>32</v>
      </c>
      <c r="C77" s="531" t="s">
        <v>241</v>
      </c>
      <c r="D77" s="937">
        <v>16.920000000000002</v>
      </c>
      <c r="E77" s="923">
        <v>1</v>
      </c>
      <c r="F77" s="924">
        <v>16.59</v>
      </c>
      <c r="G77" s="924">
        <v>16.88</v>
      </c>
      <c r="H77" s="924">
        <v>18</v>
      </c>
      <c r="I77" s="924">
        <v>16.440000000000001</v>
      </c>
      <c r="J77" s="924"/>
      <c r="K77" s="924">
        <v>18.52</v>
      </c>
      <c r="L77" s="924">
        <v>17.07</v>
      </c>
      <c r="M77" s="924">
        <v>17.87</v>
      </c>
      <c r="N77" s="924">
        <v>17.5</v>
      </c>
      <c r="O77" s="924"/>
      <c r="P77" s="924"/>
      <c r="Q77" s="924"/>
      <c r="R77" s="924"/>
      <c r="S77" s="924"/>
      <c r="T77" s="924"/>
      <c r="U77" s="924">
        <v>17.5</v>
      </c>
      <c r="V77" s="924">
        <v>17.670000000000002</v>
      </c>
    </row>
    <row r="78" spans="2:22">
      <c r="B78" s="776">
        <v>33</v>
      </c>
      <c r="C78" s="532" t="s">
        <v>242</v>
      </c>
      <c r="D78" s="937">
        <v>14.45</v>
      </c>
      <c r="E78" s="923">
        <v>13</v>
      </c>
      <c r="F78" s="924">
        <v>15.7</v>
      </c>
      <c r="G78" s="924">
        <v>15</v>
      </c>
      <c r="H78" s="924">
        <v>16</v>
      </c>
      <c r="I78" s="924">
        <v>15.42</v>
      </c>
      <c r="J78" s="924">
        <v>16.13</v>
      </c>
      <c r="K78" s="924"/>
      <c r="L78" s="924">
        <v>13.15</v>
      </c>
      <c r="M78" s="924">
        <v>14.19</v>
      </c>
      <c r="N78" s="924">
        <v>15.5</v>
      </c>
      <c r="O78" s="924"/>
      <c r="P78" s="924"/>
      <c r="Q78" s="924"/>
      <c r="R78" s="924"/>
      <c r="S78" s="924"/>
      <c r="T78" s="924"/>
      <c r="U78" s="924">
        <v>14.5</v>
      </c>
      <c r="V78" s="924"/>
    </row>
    <row r="79" spans="2:22">
      <c r="B79" s="776">
        <v>34</v>
      </c>
      <c r="C79" s="1174" t="s">
        <v>243</v>
      </c>
      <c r="D79" s="937">
        <v>14.24</v>
      </c>
      <c r="E79" s="923">
        <v>16</v>
      </c>
      <c r="F79" s="924">
        <v>14.34</v>
      </c>
      <c r="G79" s="924">
        <v>15.93</v>
      </c>
      <c r="H79" s="924">
        <v>19</v>
      </c>
      <c r="I79" s="924">
        <v>11.71</v>
      </c>
      <c r="J79" s="924">
        <v>14.67</v>
      </c>
      <c r="K79" s="924"/>
      <c r="L79" s="924">
        <v>12.29</v>
      </c>
      <c r="M79" s="924">
        <v>16.149999999999999</v>
      </c>
      <c r="N79" s="924">
        <v>17.09</v>
      </c>
      <c r="O79" s="924"/>
      <c r="P79" s="924"/>
      <c r="Q79" s="924"/>
      <c r="R79" s="924"/>
      <c r="S79" s="924"/>
      <c r="T79" s="924"/>
      <c r="U79" s="924">
        <v>18</v>
      </c>
      <c r="V79" s="924"/>
    </row>
    <row r="80" spans="2:22">
      <c r="C80" s="926" t="s">
        <v>64</v>
      </c>
      <c r="D80" s="1175">
        <v>13.62</v>
      </c>
      <c r="E80" s="927"/>
      <c r="F80" s="928">
        <v>12.33</v>
      </c>
      <c r="G80" s="928">
        <v>13.85</v>
      </c>
      <c r="H80" s="928">
        <v>17.97</v>
      </c>
      <c r="I80" s="928">
        <v>12.18</v>
      </c>
      <c r="J80" s="928">
        <v>15.47</v>
      </c>
      <c r="K80" s="928">
        <v>14.74</v>
      </c>
      <c r="L80" s="928">
        <v>12.43</v>
      </c>
      <c r="M80" s="928">
        <v>15.75</v>
      </c>
      <c r="N80" s="928">
        <v>13.79</v>
      </c>
      <c r="O80" s="928">
        <v>11.91</v>
      </c>
      <c r="P80" s="928">
        <v>13.19</v>
      </c>
      <c r="Q80" s="928">
        <v>14.51</v>
      </c>
      <c r="R80" s="928">
        <v>15.46</v>
      </c>
      <c r="S80" s="928">
        <v>12.2</v>
      </c>
      <c r="T80" s="928">
        <v>13.85</v>
      </c>
      <c r="U80" s="928">
        <v>16.649999999999999</v>
      </c>
      <c r="V80" s="928">
        <v>16.760000000000002</v>
      </c>
    </row>
    <row r="81" spans="3:22">
      <c r="C81" s="929" t="s">
        <v>65</v>
      </c>
      <c r="D81" s="1176">
        <v>8.19</v>
      </c>
      <c r="E81" s="930"/>
      <c r="F81" s="931">
        <v>5.97</v>
      </c>
      <c r="G81" s="931">
        <v>10.53</v>
      </c>
      <c r="H81" s="931">
        <v>16</v>
      </c>
      <c r="I81" s="931">
        <v>5.94</v>
      </c>
      <c r="J81" s="931">
        <v>11.76</v>
      </c>
      <c r="K81" s="931">
        <v>9.8800000000000008</v>
      </c>
      <c r="L81" s="931">
        <v>7.85</v>
      </c>
      <c r="M81" s="931">
        <v>12.83</v>
      </c>
      <c r="N81" s="931">
        <v>7.17</v>
      </c>
      <c r="O81" s="931">
        <v>6.85</v>
      </c>
      <c r="P81" s="931">
        <v>10.88</v>
      </c>
      <c r="Q81" s="931">
        <v>10.36</v>
      </c>
      <c r="R81" s="931">
        <v>13.07</v>
      </c>
      <c r="S81" s="931">
        <v>3.25</v>
      </c>
      <c r="T81" s="931">
        <v>8.09</v>
      </c>
      <c r="U81" s="931">
        <v>11</v>
      </c>
      <c r="V81" s="931">
        <v>12.54</v>
      </c>
    </row>
    <row r="82" spans="3:22">
      <c r="C82" s="929" t="s">
        <v>66</v>
      </c>
      <c r="D82" s="1176">
        <v>16.920000000000002</v>
      </c>
      <c r="E82" s="930"/>
      <c r="F82" s="931">
        <v>17.670000000000002</v>
      </c>
      <c r="G82" s="931">
        <v>17.04</v>
      </c>
      <c r="H82" s="931">
        <v>19</v>
      </c>
      <c r="I82" s="931">
        <v>19.88</v>
      </c>
      <c r="J82" s="931">
        <v>18.64</v>
      </c>
      <c r="K82" s="931">
        <v>18.72</v>
      </c>
      <c r="L82" s="931">
        <v>17.07</v>
      </c>
      <c r="M82" s="931">
        <v>17.86</v>
      </c>
      <c r="N82" s="931">
        <v>18.170000000000002</v>
      </c>
      <c r="O82" s="931">
        <v>19.3</v>
      </c>
      <c r="P82" s="931">
        <v>17.84</v>
      </c>
      <c r="Q82" s="931">
        <v>18.04</v>
      </c>
      <c r="R82" s="931">
        <v>17.25</v>
      </c>
      <c r="S82" s="931">
        <v>19.420000000000002</v>
      </c>
      <c r="T82" s="931">
        <v>18.79</v>
      </c>
      <c r="U82" s="931">
        <v>19</v>
      </c>
      <c r="V82" s="931">
        <v>19.21</v>
      </c>
    </row>
    <row r="83" spans="3:22">
      <c r="C83" s="929" t="s">
        <v>67</v>
      </c>
      <c r="D83" s="1176">
        <v>0</v>
      </c>
      <c r="E83" s="930"/>
      <c r="F83" s="931">
        <v>8.82</v>
      </c>
      <c r="G83" s="931">
        <v>0</v>
      </c>
      <c r="H83" s="931">
        <v>0</v>
      </c>
      <c r="I83" s="931">
        <v>11.76</v>
      </c>
      <c r="J83" s="931">
        <v>0</v>
      </c>
      <c r="K83" s="931">
        <v>0</v>
      </c>
      <c r="L83" s="931">
        <v>4.3499999999999996</v>
      </c>
      <c r="M83" s="931">
        <v>0</v>
      </c>
      <c r="N83" s="931">
        <v>2.94</v>
      </c>
      <c r="O83" s="931">
        <v>15</v>
      </c>
      <c r="P83" s="931">
        <v>0</v>
      </c>
      <c r="Q83" s="931">
        <v>0</v>
      </c>
      <c r="R83" s="931">
        <v>0</v>
      </c>
      <c r="S83" s="931">
        <v>19.05</v>
      </c>
      <c r="T83" s="931">
        <v>0</v>
      </c>
      <c r="U83" s="931">
        <v>0</v>
      </c>
      <c r="V83" s="931">
        <v>0</v>
      </c>
    </row>
    <row r="84" spans="3:22">
      <c r="C84" s="929" t="s">
        <v>68</v>
      </c>
      <c r="D84" s="1176">
        <v>23.53</v>
      </c>
      <c r="E84" s="930"/>
      <c r="F84" s="931">
        <v>32.35</v>
      </c>
      <c r="G84" s="931">
        <v>23.53</v>
      </c>
      <c r="H84" s="931">
        <v>0</v>
      </c>
      <c r="I84" s="931">
        <v>47.06</v>
      </c>
      <c r="J84" s="931">
        <v>3.33</v>
      </c>
      <c r="K84" s="931">
        <v>25</v>
      </c>
      <c r="L84" s="931">
        <v>34.78</v>
      </c>
      <c r="M84" s="931">
        <v>0</v>
      </c>
      <c r="N84" s="931">
        <v>29.41</v>
      </c>
      <c r="O84" s="931">
        <v>40</v>
      </c>
      <c r="P84" s="931">
        <v>35</v>
      </c>
      <c r="Q84" s="931">
        <v>11.11</v>
      </c>
      <c r="R84" s="931">
        <v>0</v>
      </c>
      <c r="S84" s="931">
        <v>28.57</v>
      </c>
      <c r="T84" s="931">
        <v>16.13</v>
      </c>
      <c r="U84" s="931">
        <v>3.57</v>
      </c>
      <c r="V84" s="931">
        <v>0</v>
      </c>
    </row>
    <row r="85" spans="3:22" ht="13.5" thickBot="1">
      <c r="C85" s="929" t="s">
        <v>69</v>
      </c>
      <c r="D85" s="1177"/>
      <c r="E85" s="930">
        <v>76.47</v>
      </c>
      <c r="F85" s="930"/>
      <c r="G85" s="922"/>
      <c r="H85" s="931">
        <v>58.82</v>
      </c>
      <c r="I85" s="931">
        <v>76.47</v>
      </c>
      <c r="J85" s="931">
        <v>100</v>
      </c>
      <c r="K85" s="931">
        <v>41.18</v>
      </c>
      <c r="L85" s="931">
        <v>96.67</v>
      </c>
      <c r="M85" s="931">
        <v>75</v>
      </c>
      <c r="N85" s="931">
        <v>60.87</v>
      </c>
      <c r="O85" s="931">
        <v>100</v>
      </c>
      <c r="P85" s="931">
        <v>67.650000000000006</v>
      </c>
      <c r="Q85" s="931"/>
      <c r="R85" s="931">
        <v>70</v>
      </c>
      <c r="S85" s="931">
        <v>88.89</v>
      </c>
      <c r="T85" s="931">
        <v>100</v>
      </c>
      <c r="U85" s="931">
        <v>52.38</v>
      </c>
      <c r="V85" s="931">
        <v>83.87</v>
      </c>
    </row>
    <row r="88" spans="3:22" ht="52.5">
      <c r="C88" s="921" t="s">
        <v>664</v>
      </c>
    </row>
  </sheetData>
  <mergeCells count="2">
    <mergeCell ref="B2:Y2"/>
    <mergeCell ref="W38:X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7DC11-2DF7-4DB5-8BFF-9BEC54230A9F}">
  <dimension ref="A1:O59"/>
  <sheetViews>
    <sheetView workbookViewId="0">
      <selection activeCell="D36" sqref="D36"/>
    </sheetView>
  </sheetViews>
  <sheetFormatPr baseColWidth="10" defaultRowHeight="12.75"/>
  <cols>
    <col min="1" max="1" width="2" bestFit="1" customWidth="1"/>
    <col min="2" max="2" width="3.85546875" bestFit="1" customWidth="1"/>
    <col min="3" max="3" width="18.42578125" bestFit="1" customWidth="1"/>
    <col min="4" max="4" width="127.28515625" bestFit="1" customWidth="1"/>
    <col min="5" max="5" width="85.7109375" bestFit="1" customWidth="1"/>
  </cols>
  <sheetData>
    <row r="1" spans="1:6" ht="21" thickBot="1">
      <c r="B1" s="1326" t="s">
        <v>702</v>
      </c>
      <c r="C1" s="1327"/>
      <c r="D1" s="1328"/>
      <c r="E1" s="1328"/>
      <c r="F1" s="1329"/>
    </row>
    <row r="2" spans="1:6" ht="18.75" thickBot="1">
      <c r="A2" t="s">
        <v>422</v>
      </c>
      <c r="B2" s="1287"/>
      <c r="C2" s="1292" t="s">
        <v>699</v>
      </c>
      <c r="D2" s="1291" t="s">
        <v>703</v>
      </c>
      <c r="E2" s="1273" t="s">
        <v>700</v>
      </c>
      <c r="F2" s="1274" t="s">
        <v>701</v>
      </c>
    </row>
    <row r="3" spans="1:6" ht="15.75">
      <c r="B3" s="1288">
        <v>1</v>
      </c>
      <c r="C3" s="1293" t="s">
        <v>199</v>
      </c>
      <c r="D3" s="1315" t="s">
        <v>726</v>
      </c>
      <c r="E3" s="918"/>
      <c r="F3" s="1280"/>
    </row>
    <row r="4" spans="1:6" ht="15.75">
      <c r="B4" s="1289">
        <v>2</v>
      </c>
      <c r="C4" s="1294" t="s">
        <v>200</v>
      </c>
      <c r="D4" s="1305" t="s">
        <v>732</v>
      </c>
      <c r="E4" s="574"/>
      <c r="F4" s="1281"/>
    </row>
    <row r="5" spans="1:6" ht="15.75">
      <c r="B5" s="1289">
        <v>3</v>
      </c>
      <c r="C5" s="1294" t="s">
        <v>201</v>
      </c>
      <c r="D5" s="1306" t="s">
        <v>728</v>
      </c>
      <c r="E5" s="574"/>
      <c r="F5" s="1281"/>
    </row>
    <row r="6" spans="1:6" ht="18">
      <c r="B6" s="1289">
        <v>4</v>
      </c>
      <c r="C6" s="1294" t="s">
        <v>202</v>
      </c>
      <c r="D6" s="1304"/>
      <c r="E6" s="574"/>
      <c r="F6" s="1281"/>
    </row>
    <row r="7" spans="1:6" ht="18">
      <c r="B7" s="1289">
        <v>5</v>
      </c>
      <c r="C7" s="1294" t="s">
        <v>203</v>
      </c>
      <c r="D7" s="1304"/>
      <c r="E7" s="574"/>
      <c r="F7" s="1281"/>
    </row>
    <row r="8" spans="1:6" ht="18">
      <c r="B8" s="1289">
        <v>6</v>
      </c>
      <c r="C8" s="1294" t="s">
        <v>204</v>
      </c>
      <c r="D8" s="1304"/>
      <c r="E8" s="574"/>
      <c r="F8" s="1281"/>
    </row>
    <row r="9" spans="1:6" ht="18">
      <c r="B9" s="1289">
        <v>7</v>
      </c>
      <c r="C9" s="1294" t="s">
        <v>205</v>
      </c>
      <c r="D9" s="1304" t="s">
        <v>723</v>
      </c>
      <c r="E9" s="574"/>
      <c r="F9" s="1281"/>
    </row>
    <row r="10" spans="1:6" ht="15.75">
      <c r="B10" s="1289">
        <v>8</v>
      </c>
      <c r="C10" s="1294" t="s">
        <v>206</v>
      </c>
      <c r="D10" s="1317" t="s">
        <v>718</v>
      </c>
      <c r="E10" s="574"/>
      <c r="F10" s="1281"/>
    </row>
    <row r="11" spans="1:6" ht="18">
      <c r="B11" s="1289">
        <v>9</v>
      </c>
      <c r="C11" s="1294" t="s">
        <v>207</v>
      </c>
      <c r="D11" s="1304" t="s">
        <v>750</v>
      </c>
      <c r="E11" s="574"/>
      <c r="F11" s="1281"/>
    </row>
    <row r="12" spans="1:6" ht="18">
      <c r="B12" s="1289">
        <v>10</v>
      </c>
      <c r="C12" s="1294" t="s">
        <v>536</v>
      </c>
      <c r="D12" s="1304" t="s">
        <v>717</v>
      </c>
      <c r="E12" s="574"/>
      <c r="F12" s="1281"/>
    </row>
    <row r="13" spans="1:6" ht="18">
      <c r="B13" s="1289">
        <v>11</v>
      </c>
      <c r="C13" s="1294" t="s">
        <v>209</v>
      </c>
      <c r="D13" s="1304"/>
      <c r="E13" s="574"/>
      <c r="F13" s="1281"/>
    </row>
    <row r="14" spans="1:6" ht="18">
      <c r="B14" s="1289">
        <v>12</v>
      </c>
      <c r="C14" s="1294" t="s">
        <v>210</v>
      </c>
      <c r="D14" s="1304"/>
      <c r="E14" s="574"/>
      <c r="F14" s="1281"/>
    </row>
    <row r="15" spans="1:6" ht="15.75">
      <c r="B15" s="1289">
        <v>13</v>
      </c>
      <c r="C15" s="1294" t="s">
        <v>211</v>
      </c>
      <c r="D15" s="1306" t="s">
        <v>749</v>
      </c>
      <c r="E15" s="574"/>
      <c r="F15" s="1281"/>
    </row>
    <row r="16" spans="1:6" ht="15.75">
      <c r="B16" s="1289">
        <v>14</v>
      </c>
      <c r="C16" s="1294" t="s">
        <v>212</v>
      </c>
      <c r="D16" s="1306" t="s">
        <v>737</v>
      </c>
      <c r="E16" s="574"/>
      <c r="F16" s="1281"/>
    </row>
    <row r="17" spans="2:15" ht="15.75">
      <c r="B17" s="1289">
        <v>15</v>
      </c>
      <c r="C17" s="1294" t="s">
        <v>213</v>
      </c>
      <c r="D17" s="1306" t="s">
        <v>721</v>
      </c>
      <c r="E17" s="574"/>
      <c r="F17" s="1281"/>
    </row>
    <row r="18" spans="2:15" ht="18">
      <c r="B18" s="1289">
        <v>16</v>
      </c>
      <c r="C18" s="1294" t="s">
        <v>214</v>
      </c>
      <c r="D18" s="1304"/>
      <c r="E18" s="574"/>
      <c r="F18" s="1281"/>
    </row>
    <row r="19" spans="2:15" ht="18">
      <c r="B19" s="1289">
        <v>17</v>
      </c>
      <c r="C19" s="1294" t="s">
        <v>215</v>
      </c>
      <c r="D19" s="1321" t="s">
        <v>742</v>
      </c>
      <c r="E19" s="574"/>
      <c r="F19" s="1281"/>
    </row>
    <row r="20" spans="2:15" ht="15.75">
      <c r="B20" s="1289">
        <v>18</v>
      </c>
      <c r="C20" s="1294" t="s">
        <v>216</v>
      </c>
      <c r="D20" s="1312" t="s">
        <v>715</v>
      </c>
      <c r="E20" s="1310" t="s">
        <v>714</v>
      </c>
      <c r="F20" s="1311"/>
      <c r="G20" s="132"/>
      <c r="H20" s="132"/>
      <c r="I20" s="132"/>
      <c r="J20" s="132"/>
      <c r="K20" s="132"/>
      <c r="L20" s="132"/>
      <c r="M20" s="132"/>
      <c r="N20" s="132"/>
      <c r="O20" s="132"/>
    </row>
    <row r="21" spans="2:15" ht="15.75">
      <c r="B21" s="1289">
        <v>19</v>
      </c>
      <c r="C21" s="1294" t="s">
        <v>233</v>
      </c>
      <c r="D21" s="1316" t="s">
        <v>727</v>
      </c>
      <c r="E21" s="574"/>
      <c r="F21" s="1281"/>
    </row>
    <row r="22" spans="2:15" ht="15.75">
      <c r="B22" s="1289">
        <v>20</v>
      </c>
      <c r="C22" s="1294" t="s">
        <v>217</v>
      </c>
      <c r="D22" s="1324" t="s">
        <v>748</v>
      </c>
      <c r="E22" s="574"/>
      <c r="F22" s="1281"/>
    </row>
    <row r="23" spans="2:15" ht="15.75">
      <c r="B23" s="1289">
        <v>21</v>
      </c>
      <c r="C23" s="1294" t="s">
        <v>218</v>
      </c>
      <c r="D23" s="1316" t="s">
        <v>747</v>
      </c>
      <c r="E23" s="574"/>
      <c r="F23" s="1281"/>
    </row>
    <row r="24" spans="2:15" ht="15.75">
      <c r="B24" s="1289">
        <v>22</v>
      </c>
      <c r="C24" s="1294" t="s">
        <v>234</v>
      </c>
      <c r="D24" s="1306" t="s">
        <v>739</v>
      </c>
      <c r="E24" s="574"/>
      <c r="F24" s="1281"/>
    </row>
    <row r="25" spans="2:15" ht="15.75">
      <c r="B25" s="1289">
        <v>23</v>
      </c>
      <c r="C25" s="1294" t="s">
        <v>219</v>
      </c>
      <c r="D25" s="1306" t="s">
        <v>724</v>
      </c>
      <c r="E25" s="574"/>
      <c r="F25" s="1281"/>
    </row>
    <row r="26" spans="2:15" ht="15.75">
      <c r="B26" s="1289">
        <v>24</v>
      </c>
      <c r="C26" s="1294" t="s">
        <v>220</v>
      </c>
      <c r="D26" s="1312" t="s">
        <v>735</v>
      </c>
      <c r="E26" s="574"/>
      <c r="F26" s="1281"/>
    </row>
    <row r="27" spans="2:15" ht="15.75">
      <c r="B27" s="1289">
        <v>25</v>
      </c>
      <c r="C27" s="1294" t="s">
        <v>221</v>
      </c>
      <c r="D27" s="1320" t="s">
        <v>745</v>
      </c>
      <c r="E27" s="574" t="s">
        <v>741</v>
      </c>
      <c r="F27" s="1281"/>
    </row>
    <row r="28" spans="2:15" ht="15.75">
      <c r="B28" s="1289">
        <v>26</v>
      </c>
      <c r="C28" s="1294" t="s">
        <v>235</v>
      </c>
      <c r="D28" s="1306" t="s">
        <v>730</v>
      </c>
      <c r="E28" s="574"/>
      <c r="F28" s="1281"/>
    </row>
    <row r="29" spans="2:15" ht="15.75">
      <c r="B29" s="1289">
        <v>27</v>
      </c>
      <c r="C29" s="1295" t="s">
        <v>236</v>
      </c>
      <c r="D29" s="43" t="s">
        <v>738</v>
      </c>
      <c r="E29" s="574"/>
      <c r="F29" s="1281"/>
    </row>
    <row r="30" spans="2:15" ht="15.75">
      <c r="B30" s="1289">
        <v>28</v>
      </c>
      <c r="C30" s="1294" t="s">
        <v>237</v>
      </c>
      <c r="D30" s="1330" t="s">
        <v>705</v>
      </c>
      <c r="E30" s="1331"/>
      <c r="F30" s="1331"/>
      <c r="G30" s="1331"/>
      <c r="H30" s="1331"/>
      <c r="I30" s="1331"/>
      <c r="J30" s="1331"/>
      <c r="K30" s="1331"/>
      <c r="L30" s="1331"/>
    </row>
    <row r="31" spans="2:15" ht="18">
      <c r="B31" s="1289">
        <v>29</v>
      </c>
      <c r="C31" s="1294" t="s">
        <v>238</v>
      </c>
      <c r="D31" s="1303" t="s">
        <v>704</v>
      </c>
      <c r="E31" s="574"/>
      <c r="F31" s="1281"/>
    </row>
    <row r="32" spans="2:15" ht="15.75">
      <c r="B32" s="1289">
        <v>30</v>
      </c>
      <c r="C32" s="1294" t="s">
        <v>239</v>
      </c>
      <c r="D32" s="1306" t="s">
        <v>736</v>
      </c>
      <c r="E32" s="574"/>
      <c r="F32" s="1281"/>
    </row>
    <row r="33" spans="2:6" ht="15.75">
      <c r="B33" s="1289">
        <v>31</v>
      </c>
      <c r="C33" s="1294" t="s">
        <v>240</v>
      </c>
      <c r="D33" s="1314" t="s">
        <v>722</v>
      </c>
      <c r="E33" s="574"/>
      <c r="F33" s="1281"/>
    </row>
    <row r="34" spans="2:6" ht="15.75">
      <c r="B34" s="1289">
        <v>32</v>
      </c>
      <c r="C34" s="1294" t="s">
        <v>241</v>
      </c>
      <c r="D34" s="1305" t="s">
        <v>716</v>
      </c>
      <c r="E34" s="574"/>
      <c r="F34" s="1281"/>
    </row>
    <row r="35" spans="2:6" ht="15.75">
      <c r="B35" s="1289">
        <v>33</v>
      </c>
      <c r="C35" s="1294" t="s">
        <v>242</v>
      </c>
      <c r="D35" s="1314" t="s">
        <v>751</v>
      </c>
      <c r="E35" s="574"/>
      <c r="F35" s="1281"/>
    </row>
    <row r="36" spans="2:6" ht="16.5" thickBot="1">
      <c r="B36" s="1290">
        <v>34</v>
      </c>
      <c r="C36" s="1296" t="s">
        <v>243</v>
      </c>
      <c r="D36" s="1316" t="s">
        <v>746</v>
      </c>
      <c r="E36" s="1282"/>
      <c r="F36" s="1283"/>
    </row>
    <row r="37" spans="2:6" ht="16.5" thickBot="1">
      <c r="B37" s="1275"/>
      <c r="C37" s="1276"/>
      <c r="D37" s="1277"/>
      <c r="E37" s="1278"/>
      <c r="F37" s="1279"/>
    </row>
    <row r="38" spans="2:6" ht="18.75" thickBot="1">
      <c r="B38" s="945"/>
      <c r="C38" s="1292" t="s">
        <v>699</v>
      </c>
      <c r="D38" s="1302" t="s">
        <v>703</v>
      </c>
      <c r="E38" s="1285" t="s">
        <v>700</v>
      </c>
      <c r="F38" s="1286" t="s">
        <v>701</v>
      </c>
    </row>
    <row r="39" spans="2:6" ht="15.75">
      <c r="B39" s="1099">
        <v>1</v>
      </c>
      <c r="C39" s="1298" t="s">
        <v>111</v>
      </c>
      <c r="D39" s="1297" t="s">
        <v>708</v>
      </c>
      <c r="E39" s="574"/>
      <c r="F39" s="1281"/>
    </row>
    <row r="40" spans="2:6" ht="15.75">
      <c r="B40" s="1100">
        <v>2</v>
      </c>
      <c r="C40" s="1299" t="s">
        <v>112</v>
      </c>
      <c r="D40" s="1297"/>
      <c r="E40" s="574"/>
      <c r="F40" s="1281"/>
    </row>
    <row r="41" spans="2:6" ht="15.75">
      <c r="B41" s="1099">
        <v>3</v>
      </c>
      <c r="C41" s="1299" t="s">
        <v>113</v>
      </c>
      <c r="D41" s="1297"/>
      <c r="E41" s="574"/>
      <c r="F41" s="1281"/>
    </row>
    <row r="42" spans="2:6" ht="15.75">
      <c r="B42" s="1100">
        <v>4</v>
      </c>
      <c r="C42" s="1299" t="s">
        <v>114</v>
      </c>
      <c r="D42" s="1306" t="s">
        <v>706</v>
      </c>
      <c r="E42" s="574"/>
      <c r="F42" s="1281"/>
    </row>
    <row r="43" spans="2:6" ht="15.75">
      <c r="B43" s="1099">
        <v>5</v>
      </c>
      <c r="C43" s="1300" t="s">
        <v>120</v>
      </c>
      <c r="D43" s="1297"/>
      <c r="E43" s="574"/>
      <c r="F43" s="1281"/>
    </row>
    <row r="44" spans="2:6" ht="15.75">
      <c r="B44" s="1100">
        <v>6</v>
      </c>
      <c r="C44" s="1299" t="s">
        <v>93</v>
      </c>
      <c r="D44" s="1297"/>
      <c r="E44" s="574"/>
      <c r="F44" s="1281"/>
    </row>
    <row r="45" spans="2:6" ht="15.75">
      <c r="B45" s="1099">
        <v>7</v>
      </c>
      <c r="C45" s="1300" t="s">
        <v>121</v>
      </c>
      <c r="D45" s="1305" t="s">
        <v>707</v>
      </c>
      <c r="E45" s="574"/>
      <c r="F45" s="1281"/>
    </row>
    <row r="46" spans="2:6" ht="16.5">
      <c r="B46" s="1100">
        <v>8</v>
      </c>
      <c r="C46" s="1300" t="s">
        <v>122</v>
      </c>
      <c r="D46" s="1318" t="s">
        <v>731</v>
      </c>
      <c r="E46" s="574"/>
      <c r="F46" s="1281"/>
    </row>
    <row r="47" spans="2:6" ht="15.75">
      <c r="B47" s="1099">
        <v>9</v>
      </c>
      <c r="C47" s="1300" t="s">
        <v>124</v>
      </c>
      <c r="D47" s="1308" t="s">
        <v>712</v>
      </c>
      <c r="E47" s="574"/>
      <c r="F47" s="1281"/>
    </row>
    <row r="48" spans="2:6" ht="15.75">
      <c r="B48" s="1100">
        <v>10</v>
      </c>
      <c r="C48" s="1300" t="s">
        <v>125</v>
      </c>
      <c r="D48" s="1309" t="s">
        <v>713</v>
      </c>
      <c r="E48" s="574"/>
      <c r="F48" s="1281"/>
    </row>
    <row r="49" spans="2:6" ht="15.75">
      <c r="B49" s="1099">
        <v>11</v>
      </c>
      <c r="C49" s="1300" t="s">
        <v>126</v>
      </c>
      <c r="D49" s="1313" t="s">
        <v>719</v>
      </c>
      <c r="E49" s="574"/>
      <c r="F49" s="1281"/>
    </row>
    <row r="50" spans="2:6" ht="15.75">
      <c r="B50" s="1100">
        <v>12</v>
      </c>
      <c r="C50" s="1300" t="s">
        <v>127</v>
      </c>
      <c r="D50" s="1322" t="s">
        <v>743</v>
      </c>
      <c r="E50" s="574"/>
      <c r="F50" s="1281"/>
    </row>
    <row r="51" spans="2:6" ht="15.75">
      <c r="B51" s="1099">
        <v>13</v>
      </c>
      <c r="C51" s="1300" t="s">
        <v>128</v>
      </c>
      <c r="D51" t="s">
        <v>720</v>
      </c>
      <c r="E51" s="574"/>
      <c r="F51" s="1281"/>
    </row>
    <row r="52" spans="2:6" ht="15.75">
      <c r="B52" s="1100">
        <v>14</v>
      </c>
      <c r="C52" s="1300" t="s">
        <v>129</v>
      </c>
      <c r="D52" t="s">
        <v>740</v>
      </c>
      <c r="E52" s="574"/>
      <c r="F52" s="1281"/>
    </row>
    <row r="53" spans="2:6" ht="15.75">
      <c r="B53" s="1099">
        <v>15</v>
      </c>
      <c r="C53" s="1300" t="s">
        <v>130</v>
      </c>
      <c r="D53" s="1307" t="s">
        <v>711</v>
      </c>
      <c r="E53" t="s">
        <v>709</v>
      </c>
      <c r="F53" s="1281" t="s">
        <v>710</v>
      </c>
    </row>
    <row r="54" spans="2:6" ht="15.75">
      <c r="B54" s="1100">
        <v>16</v>
      </c>
      <c r="C54" s="1300" t="s">
        <v>131</v>
      </c>
      <c r="D54" s="1323" t="s">
        <v>744</v>
      </c>
      <c r="E54" s="574"/>
      <c r="F54" s="1281"/>
    </row>
    <row r="55" spans="2:6" ht="15.75">
      <c r="B55" s="1099">
        <v>17</v>
      </c>
      <c r="C55" s="1300" t="s">
        <v>132</v>
      </c>
      <c r="D55" s="1319" t="s">
        <v>734</v>
      </c>
      <c r="E55" s="574"/>
      <c r="F55" s="1281"/>
    </row>
    <row r="56" spans="2:6" ht="15.75">
      <c r="B56" s="1100">
        <v>18</v>
      </c>
      <c r="C56" s="1300" t="s">
        <v>133</v>
      </c>
      <c r="D56" t="s">
        <v>733</v>
      </c>
      <c r="E56" s="574"/>
      <c r="F56" s="1281"/>
    </row>
    <row r="57" spans="2:6" ht="15.75">
      <c r="B57" s="1099">
        <v>19</v>
      </c>
      <c r="C57" s="1300" t="s">
        <v>135</v>
      </c>
      <c r="D57" t="s">
        <v>729</v>
      </c>
      <c r="E57" s="574"/>
      <c r="F57" s="1281"/>
    </row>
    <row r="58" spans="2:6" ht="15.75">
      <c r="B58" s="1100">
        <v>20</v>
      </c>
      <c r="C58" s="1300" t="s">
        <v>134</v>
      </c>
      <c r="D58" s="1297"/>
      <c r="E58" s="574"/>
      <c r="F58" s="1281"/>
    </row>
    <row r="59" spans="2:6" ht="16.5" thickBot="1">
      <c r="B59" s="1284">
        <v>21</v>
      </c>
      <c r="C59" s="1301" t="s">
        <v>136</v>
      </c>
      <c r="D59" s="1306" t="s">
        <v>725</v>
      </c>
      <c r="E59" s="1282"/>
      <c r="F59" s="1283"/>
    </row>
  </sheetData>
  <mergeCells count="2">
    <mergeCell ref="B1:F1"/>
    <mergeCell ref="D30:L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45766-CA5A-4C66-A750-6D644961E5CB}">
  <sheetPr>
    <pageSetUpPr fitToPage="1"/>
  </sheetPr>
  <dimension ref="A1:AA39"/>
  <sheetViews>
    <sheetView topLeftCell="B1" zoomScale="95" zoomScaleNormal="95" workbookViewId="0">
      <selection activeCell="B4" sqref="B4:C37"/>
    </sheetView>
  </sheetViews>
  <sheetFormatPr baseColWidth="10" defaultColWidth="11.140625" defaultRowHeight="12.75"/>
  <cols>
    <col min="1" max="1" width="2.140625" bestFit="1" customWidth="1"/>
    <col min="2" max="2" width="4.28515625" customWidth="1"/>
    <col min="3" max="3" width="16.5703125" bestFit="1" customWidth="1"/>
    <col min="4" max="4" width="9" bestFit="1" customWidth="1"/>
    <col min="5" max="5" width="7.28515625" style="50" bestFit="1" customWidth="1"/>
    <col min="6" max="6" width="7.28515625" bestFit="1" customWidth="1"/>
    <col min="7" max="7" width="9.42578125" bestFit="1" customWidth="1"/>
    <col min="8" max="8" width="8.5703125" bestFit="1" customWidth="1"/>
    <col min="9" max="10" width="8.28515625" bestFit="1" customWidth="1"/>
    <col min="11" max="11" width="9.5703125" customWidth="1"/>
    <col min="12" max="12" width="9" style="4" customWidth="1"/>
    <col min="13" max="13" width="8.85546875" bestFit="1" customWidth="1"/>
    <col min="14" max="14" width="3.140625" customWidth="1"/>
    <col min="15" max="15" width="16.5703125" style="5" bestFit="1" customWidth="1"/>
    <col min="16" max="21" width="3.42578125" customWidth="1"/>
    <col min="22" max="22" width="3.42578125" style="5" customWidth="1"/>
    <col min="23" max="23" width="3.42578125" customWidth="1"/>
    <col min="24" max="24" width="3.7109375" style="48" customWidth="1"/>
    <col min="25" max="25" width="4.85546875" customWidth="1"/>
    <col min="26" max="26" width="6.42578125" bestFit="1" customWidth="1"/>
    <col min="27" max="27" width="5.85546875" style="14" bestFit="1" customWidth="1"/>
  </cols>
  <sheetData>
    <row r="1" spans="1:27" ht="21" thickBot="1">
      <c r="B1" s="1338" t="s">
        <v>636</v>
      </c>
      <c r="C1" s="1339"/>
      <c r="D1" s="1338"/>
      <c r="E1" s="1339"/>
      <c r="F1" s="1339"/>
      <c r="G1" s="1338"/>
      <c r="H1" s="1338"/>
      <c r="I1" s="1339"/>
      <c r="J1" s="1339"/>
      <c r="K1" s="1338"/>
      <c r="L1" s="1339"/>
      <c r="M1" s="1340" t="s">
        <v>637</v>
      </c>
      <c r="N1" s="1341"/>
      <c r="O1" s="1341"/>
      <c r="P1" s="1340"/>
      <c r="Q1" s="1340"/>
      <c r="R1" s="1340"/>
      <c r="S1" s="1340"/>
      <c r="T1" s="1340"/>
      <c r="U1" s="1340"/>
      <c r="V1" s="1340"/>
      <c r="W1" s="1340"/>
      <c r="X1" s="1340"/>
      <c r="Y1" s="1340"/>
      <c r="Z1" s="52"/>
    </row>
    <row r="2" spans="1:27" ht="16.5" thickBot="1">
      <c r="A2" t="s">
        <v>422</v>
      </c>
      <c r="B2" s="178"/>
      <c r="C2" s="6"/>
      <c r="D2" s="75"/>
      <c r="E2" s="1342"/>
      <c r="F2" s="1343"/>
      <c r="G2" s="79"/>
      <c r="H2" s="91"/>
      <c r="I2" s="87" t="s">
        <v>26</v>
      </c>
      <c r="J2" s="92"/>
      <c r="K2" s="96"/>
      <c r="L2" s="7"/>
      <c r="M2" s="121"/>
      <c r="N2" s="1344"/>
      <c r="O2" s="1345"/>
      <c r="P2" s="1346" t="s">
        <v>509</v>
      </c>
      <c r="Q2" s="1347"/>
      <c r="R2" s="1347"/>
      <c r="S2" s="1347"/>
      <c r="T2" s="1347"/>
      <c r="U2" s="1347"/>
      <c r="V2" s="1347"/>
      <c r="W2" s="1347"/>
      <c r="X2" s="1347"/>
      <c r="Y2" s="1347"/>
      <c r="Z2" s="60"/>
    </row>
    <row r="3" spans="1:27" ht="16.5" thickBot="1">
      <c r="B3" s="179"/>
      <c r="C3" s="13" t="s">
        <v>0</v>
      </c>
      <c r="D3" s="76" t="s">
        <v>1</v>
      </c>
      <c r="E3" s="462" t="s">
        <v>641</v>
      </c>
      <c r="F3" s="78" t="s">
        <v>642</v>
      </c>
      <c r="G3" s="80" t="s">
        <v>638</v>
      </c>
      <c r="H3" s="483" t="s">
        <v>639</v>
      </c>
      <c r="I3" s="88" t="s">
        <v>643</v>
      </c>
      <c r="J3" s="93" t="s">
        <v>643</v>
      </c>
      <c r="K3" s="97" t="s">
        <v>640</v>
      </c>
      <c r="L3" s="8" t="s">
        <v>3</v>
      </c>
      <c r="M3" s="122" t="s">
        <v>658</v>
      </c>
      <c r="N3" s="1348" t="s">
        <v>4</v>
      </c>
      <c r="O3" s="1349"/>
      <c r="P3" s="9" t="s">
        <v>5</v>
      </c>
      <c r="Q3" s="9" t="s">
        <v>6</v>
      </c>
      <c r="R3" s="9" t="s">
        <v>7</v>
      </c>
      <c r="S3" s="9" t="s">
        <v>8</v>
      </c>
      <c r="T3" s="9" t="s">
        <v>9</v>
      </c>
      <c r="U3" s="9" t="s">
        <v>10</v>
      </c>
      <c r="V3" s="9" t="s">
        <v>11</v>
      </c>
      <c r="W3" s="9" t="s">
        <v>12</v>
      </c>
      <c r="X3" s="47" t="s">
        <v>13</v>
      </c>
      <c r="Y3" s="58" t="s">
        <v>14</v>
      </c>
      <c r="Z3" s="1243" t="s">
        <v>15</v>
      </c>
      <c r="AA3" s="1253" t="s">
        <v>698</v>
      </c>
    </row>
    <row r="4" spans="1:27" ht="15.75">
      <c r="B4" s="180">
        <v>1</v>
      </c>
      <c r="C4" s="74" t="s">
        <v>199</v>
      </c>
      <c r="D4" s="77" t="s">
        <v>70</v>
      </c>
      <c r="E4" s="497">
        <v>7.5</v>
      </c>
      <c r="F4" s="592">
        <v>7.5</v>
      </c>
      <c r="G4" s="221">
        <f>+(E4+F4)</f>
        <v>15</v>
      </c>
      <c r="H4" s="202">
        <v>18</v>
      </c>
      <c r="I4" s="1239">
        <v>0</v>
      </c>
      <c r="J4" s="1240">
        <v>0</v>
      </c>
      <c r="K4" s="1241">
        <f>+(I4+J4)</f>
        <v>0</v>
      </c>
      <c r="L4" s="10">
        <f t="shared" ref="L4:L37" si="0">+(10+Y4-Z4)</f>
        <v>12</v>
      </c>
      <c r="M4" s="11">
        <f t="shared" ref="M4:M37" si="1">+(G4+H4*3+K4+L4)/6</f>
        <v>13.5</v>
      </c>
      <c r="N4" s="123">
        <v>1</v>
      </c>
      <c r="O4" s="463" t="s">
        <v>199</v>
      </c>
      <c r="P4" s="874"/>
      <c r="Q4" s="1064">
        <v>2</v>
      </c>
      <c r="R4" s="1065"/>
      <c r="S4" s="1065"/>
      <c r="T4" s="1065"/>
      <c r="U4" s="484"/>
      <c r="V4" s="485"/>
      <c r="W4" s="812"/>
      <c r="X4" s="1225"/>
      <c r="Y4" s="59">
        <f t="shared" ref="Y4:Y38" si="2">+(P4+Q4+R4+S4+T4+U4+V4+W4+X4)</f>
        <v>2</v>
      </c>
      <c r="Z4" s="1244"/>
      <c r="AA4" s="1252"/>
    </row>
    <row r="5" spans="1:27" ht="15.75">
      <c r="B5" s="181">
        <v>2</v>
      </c>
      <c r="C5" s="74" t="s">
        <v>200</v>
      </c>
      <c r="D5" s="77" t="s">
        <v>71</v>
      </c>
      <c r="E5" s="89">
        <v>2.5</v>
      </c>
      <c r="F5" s="592"/>
      <c r="G5" s="221"/>
      <c r="H5" s="202">
        <v>15</v>
      </c>
      <c r="I5" s="89"/>
      <c r="J5" s="94"/>
      <c r="K5" s="496">
        <f t="shared" ref="K5:K37" si="3">+(I5+J5)</f>
        <v>0</v>
      </c>
      <c r="L5" s="10">
        <f t="shared" si="0"/>
        <v>20</v>
      </c>
      <c r="M5" s="11">
        <f t="shared" si="1"/>
        <v>10.833333333333334</v>
      </c>
      <c r="N5" s="123">
        <v>2</v>
      </c>
      <c r="O5" s="463" t="s">
        <v>244</v>
      </c>
      <c r="P5" s="875"/>
      <c r="Q5" s="1064"/>
      <c r="R5" s="1066">
        <v>3</v>
      </c>
      <c r="S5" s="1067">
        <v>2</v>
      </c>
      <c r="T5" s="1067">
        <v>2</v>
      </c>
      <c r="U5" s="486">
        <v>1</v>
      </c>
      <c r="V5" s="486">
        <v>2</v>
      </c>
      <c r="W5" s="813"/>
      <c r="X5" s="1226"/>
      <c r="Y5" s="59">
        <f t="shared" si="2"/>
        <v>10</v>
      </c>
      <c r="Z5" s="1244"/>
      <c r="AA5" s="1250"/>
    </row>
    <row r="6" spans="1:27" ht="15.75">
      <c r="B6" s="180">
        <v>3</v>
      </c>
      <c r="C6" s="74" t="s">
        <v>201</v>
      </c>
      <c r="D6" s="77" t="s">
        <v>72</v>
      </c>
      <c r="E6" s="89">
        <v>5.5</v>
      </c>
      <c r="F6" s="592"/>
      <c r="G6" s="221"/>
      <c r="H6" s="202">
        <v>4</v>
      </c>
      <c r="I6" s="89"/>
      <c r="J6" s="94"/>
      <c r="K6" s="496">
        <f t="shared" si="3"/>
        <v>0</v>
      </c>
      <c r="L6" s="10">
        <f t="shared" si="0"/>
        <v>13</v>
      </c>
      <c r="M6" s="11">
        <f t="shared" si="1"/>
        <v>4.166666666666667</v>
      </c>
      <c r="N6" s="123">
        <v>3</v>
      </c>
      <c r="O6" s="463" t="s">
        <v>201</v>
      </c>
      <c r="P6" s="874">
        <v>3</v>
      </c>
      <c r="Q6" s="1064"/>
      <c r="R6" s="1067"/>
      <c r="S6" s="1067"/>
      <c r="T6" s="1067"/>
      <c r="U6" s="486"/>
      <c r="V6" s="486"/>
      <c r="W6" s="813"/>
      <c r="X6" s="1226"/>
      <c r="Y6" s="59">
        <f t="shared" si="2"/>
        <v>3</v>
      </c>
      <c r="Z6" s="1244"/>
      <c r="AA6" s="1250">
        <v>6</v>
      </c>
    </row>
    <row r="7" spans="1:27" ht="15.75">
      <c r="B7" s="181">
        <v>4</v>
      </c>
      <c r="C7" s="74" t="s">
        <v>202</v>
      </c>
      <c r="D7" s="77" t="s">
        <v>73</v>
      </c>
      <c r="E7" s="89">
        <v>9.5</v>
      </c>
      <c r="F7" s="592"/>
      <c r="G7" s="221"/>
      <c r="H7" s="202">
        <v>12</v>
      </c>
      <c r="I7" s="89"/>
      <c r="J7" s="94"/>
      <c r="K7" s="496">
        <f t="shared" si="3"/>
        <v>0</v>
      </c>
      <c r="L7" s="10">
        <f t="shared" si="0"/>
        <v>10</v>
      </c>
      <c r="M7" s="11">
        <f t="shared" si="1"/>
        <v>7.666666666666667</v>
      </c>
      <c r="N7" s="123">
        <v>4</v>
      </c>
      <c r="O7" s="463" t="s">
        <v>202</v>
      </c>
      <c r="P7" s="876"/>
      <c r="Q7" s="1064"/>
      <c r="R7" s="1067"/>
      <c r="S7" s="1067"/>
      <c r="T7" s="1067"/>
      <c r="U7" s="486"/>
      <c r="V7" s="486"/>
      <c r="W7" s="813"/>
      <c r="X7" s="1226"/>
      <c r="Y7" s="59">
        <f t="shared" si="2"/>
        <v>0</v>
      </c>
      <c r="Z7" s="1244"/>
      <c r="AA7" s="1250">
        <v>6</v>
      </c>
    </row>
    <row r="8" spans="1:27" ht="15.75">
      <c r="B8" s="180">
        <v>5</v>
      </c>
      <c r="C8" s="74" t="s">
        <v>203</v>
      </c>
      <c r="D8" s="77" t="s">
        <v>74</v>
      </c>
      <c r="E8" s="920"/>
      <c r="F8" s="592"/>
      <c r="G8" s="221"/>
      <c r="H8" s="202">
        <v>12</v>
      </c>
      <c r="I8" s="920"/>
      <c r="J8" s="94"/>
      <c r="K8" s="496">
        <f t="shared" si="3"/>
        <v>0</v>
      </c>
      <c r="L8" s="10">
        <f t="shared" si="0"/>
        <v>19</v>
      </c>
      <c r="M8" s="11">
        <f t="shared" si="1"/>
        <v>9.1666666666666661</v>
      </c>
      <c r="N8" s="123">
        <v>5</v>
      </c>
      <c r="O8" s="463" t="s">
        <v>203</v>
      </c>
      <c r="P8" s="874"/>
      <c r="Q8" s="1064">
        <v>2</v>
      </c>
      <c r="R8" s="1067"/>
      <c r="S8" s="1067">
        <v>2</v>
      </c>
      <c r="T8" s="1067">
        <v>2</v>
      </c>
      <c r="U8" s="486">
        <v>1</v>
      </c>
      <c r="V8" s="486">
        <v>2</v>
      </c>
      <c r="W8" s="813"/>
      <c r="X8" s="1226"/>
      <c r="Y8" s="59">
        <f t="shared" si="2"/>
        <v>9</v>
      </c>
      <c r="Z8" s="1244"/>
      <c r="AA8" s="1250">
        <v>9</v>
      </c>
    </row>
    <row r="9" spans="1:27" ht="15.75">
      <c r="B9" s="181">
        <v>6</v>
      </c>
      <c r="C9" s="74" t="s">
        <v>204</v>
      </c>
      <c r="D9" s="77" t="s">
        <v>28</v>
      </c>
      <c r="E9" s="89">
        <v>1.5</v>
      </c>
      <c r="F9" s="592"/>
      <c r="G9" s="221"/>
      <c r="H9" s="202">
        <v>15</v>
      </c>
      <c r="I9" s="89"/>
      <c r="J9" s="94"/>
      <c r="K9" s="496">
        <f t="shared" si="3"/>
        <v>0</v>
      </c>
      <c r="L9" s="10">
        <f t="shared" si="0"/>
        <v>19</v>
      </c>
      <c r="M9" s="11">
        <f t="shared" si="1"/>
        <v>10.666666666666666</v>
      </c>
      <c r="N9" s="123">
        <v>6</v>
      </c>
      <c r="O9" s="463" t="s">
        <v>204</v>
      </c>
      <c r="P9" s="874"/>
      <c r="Q9" s="1064">
        <v>2</v>
      </c>
      <c r="R9" s="1067"/>
      <c r="S9" s="1067">
        <v>2</v>
      </c>
      <c r="T9" s="1067">
        <v>2</v>
      </c>
      <c r="U9" s="486">
        <v>1</v>
      </c>
      <c r="V9" s="486">
        <v>2</v>
      </c>
      <c r="W9" s="813"/>
      <c r="X9" s="1226"/>
      <c r="Y9" s="59">
        <f t="shared" si="2"/>
        <v>9</v>
      </c>
      <c r="Z9" s="1244"/>
      <c r="AA9" s="1250">
        <v>15</v>
      </c>
    </row>
    <row r="10" spans="1:27" ht="15.75">
      <c r="B10" s="180">
        <v>7</v>
      </c>
      <c r="C10" s="74" t="s">
        <v>205</v>
      </c>
      <c r="D10" s="77" t="s">
        <v>75</v>
      </c>
      <c r="E10" s="89">
        <v>6.5</v>
      </c>
      <c r="F10" s="592"/>
      <c r="G10" s="221"/>
      <c r="H10" s="202">
        <v>17</v>
      </c>
      <c r="I10" s="89"/>
      <c r="J10" s="94"/>
      <c r="K10" s="496">
        <f t="shared" si="3"/>
        <v>0</v>
      </c>
      <c r="L10" s="10">
        <f t="shared" si="0"/>
        <v>15</v>
      </c>
      <c r="M10" s="11">
        <f t="shared" si="1"/>
        <v>11</v>
      </c>
      <c r="N10" s="123">
        <v>7</v>
      </c>
      <c r="O10" s="463" t="s">
        <v>205</v>
      </c>
      <c r="P10" s="874"/>
      <c r="Q10" s="1064"/>
      <c r="R10" s="1067">
        <v>3</v>
      </c>
      <c r="S10" s="1067"/>
      <c r="T10" s="1067">
        <v>2</v>
      </c>
      <c r="U10" s="486"/>
      <c r="V10" s="486"/>
      <c r="W10" s="813"/>
      <c r="X10" s="1226"/>
      <c r="Y10" s="59">
        <f t="shared" si="2"/>
        <v>5</v>
      </c>
      <c r="Z10" s="1244"/>
      <c r="AA10" s="1250"/>
    </row>
    <row r="11" spans="1:27" ht="15.75">
      <c r="B11" s="181">
        <v>8</v>
      </c>
      <c r="C11" s="74" t="s">
        <v>206</v>
      </c>
      <c r="D11" s="77" t="s">
        <v>76</v>
      </c>
      <c r="E11" s="89">
        <v>6.5</v>
      </c>
      <c r="F11" s="592"/>
      <c r="G11" s="221"/>
      <c r="H11" s="202">
        <v>13</v>
      </c>
      <c r="I11" s="89"/>
      <c r="J11" s="94"/>
      <c r="K11" s="496">
        <f t="shared" si="3"/>
        <v>0</v>
      </c>
      <c r="L11" s="10">
        <f t="shared" si="0"/>
        <v>20</v>
      </c>
      <c r="M11" s="11">
        <f t="shared" si="1"/>
        <v>9.8333333333333339</v>
      </c>
      <c r="N11" s="123">
        <v>8</v>
      </c>
      <c r="O11" s="463" t="s">
        <v>206</v>
      </c>
      <c r="P11" s="874">
        <v>3</v>
      </c>
      <c r="Q11" s="1064">
        <v>2</v>
      </c>
      <c r="R11" s="1067">
        <v>2</v>
      </c>
      <c r="S11" s="1067">
        <v>2</v>
      </c>
      <c r="T11" s="1067"/>
      <c r="U11" s="486">
        <v>1</v>
      </c>
      <c r="V11" s="486"/>
      <c r="W11" s="813"/>
      <c r="X11" s="1226"/>
      <c r="Y11" s="59">
        <f t="shared" si="2"/>
        <v>10</v>
      </c>
      <c r="Z11" s="1244"/>
      <c r="AA11" s="1250"/>
    </row>
    <row r="12" spans="1:27" ht="15.75">
      <c r="B12" s="180">
        <v>9</v>
      </c>
      <c r="C12" s="74" t="s">
        <v>207</v>
      </c>
      <c r="D12" s="77" t="s">
        <v>77</v>
      </c>
      <c r="E12" s="89">
        <v>3</v>
      </c>
      <c r="F12" s="592"/>
      <c r="G12" s="221"/>
      <c r="H12" s="1242">
        <v>16</v>
      </c>
      <c r="I12" s="89"/>
      <c r="J12" s="94"/>
      <c r="K12" s="496">
        <f t="shared" si="3"/>
        <v>0</v>
      </c>
      <c r="L12" s="10">
        <f t="shared" si="0"/>
        <v>22</v>
      </c>
      <c r="M12" s="11">
        <f t="shared" si="1"/>
        <v>11.666666666666666</v>
      </c>
      <c r="N12" s="123">
        <v>9</v>
      </c>
      <c r="O12" s="463" t="s">
        <v>207</v>
      </c>
      <c r="P12" s="874">
        <v>3</v>
      </c>
      <c r="Q12" s="1064"/>
      <c r="R12" s="1067">
        <v>2</v>
      </c>
      <c r="S12" s="1067">
        <v>2</v>
      </c>
      <c r="T12" s="1067">
        <v>2</v>
      </c>
      <c r="U12" s="486">
        <v>1</v>
      </c>
      <c r="V12" s="486">
        <v>2</v>
      </c>
      <c r="W12" s="813"/>
      <c r="X12" s="1226"/>
      <c r="Y12" s="59">
        <f t="shared" si="2"/>
        <v>12</v>
      </c>
      <c r="Z12" s="1244"/>
      <c r="AA12" s="1251">
        <v>14</v>
      </c>
    </row>
    <row r="13" spans="1:27" ht="15.75">
      <c r="B13" s="181">
        <v>10</v>
      </c>
      <c r="C13" s="66" t="s">
        <v>536</v>
      </c>
      <c r="D13" s="77" t="s">
        <v>78</v>
      </c>
      <c r="E13" s="89">
        <v>7.5</v>
      </c>
      <c r="F13" s="592"/>
      <c r="G13" s="221"/>
      <c r="H13" s="864">
        <v>5</v>
      </c>
      <c r="I13" s="89"/>
      <c r="J13" s="94"/>
      <c r="K13" s="496">
        <f t="shared" si="3"/>
        <v>0</v>
      </c>
      <c r="L13" s="10">
        <f t="shared" si="0"/>
        <v>15</v>
      </c>
      <c r="M13" s="11">
        <f t="shared" si="1"/>
        <v>5</v>
      </c>
      <c r="N13" s="123">
        <v>10</v>
      </c>
      <c r="O13" s="463" t="s">
        <v>208</v>
      </c>
      <c r="P13" s="874"/>
      <c r="Q13" s="1064"/>
      <c r="R13" s="1067">
        <v>3</v>
      </c>
      <c r="S13" s="1067"/>
      <c r="T13" s="1067">
        <v>2</v>
      </c>
      <c r="U13" s="486"/>
      <c r="V13" s="486"/>
      <c r="W13" s="813"/>
      <c r="X13" s="1226"/>
      <c r="Y13" s="59">
        <f t="shared" si="2"/>
        <v>5</v>
      </c>
      <c r="Z13" s="1244"/>
      <c r="AA13" s="1250">
        <v>5</v>
      </c>
    </row>
    <row r="14" spans="1:27" ht="15.75">
      <c r="B14" s="180">
        <v>11</v>
      </c>
      <c r="C14" s="74" t="s">
        <v>209</v>
      </c>
      <c r="D14" s="77" t="s">
        <v>79</v>
      </c>
      <c r="E14" s="89">
        <v>4</v>
      </c>
      <c r="F14" s="592"/>
      <c r="G14" s="221"/>
      <c r="H14" s="202">
        <v>5</v>
      </c>
      <c r="I14" s="89"/>
      <c r="J14" s="94"/>
      <c r="K14" s="496">
        <f t="shared" si="3"/>
        <v>0</v>
      </c>
      <c r="L14" s="10">
        <f t="shared" si="0"/>
        <v>10</v>
      </c>
      <c r="M14" s="11">
        <f t="shared" si="1"/>
        <v>4.166666666666667</v>
      </c>
      <c r="N14" s="123">
        <v>11</v>
      </c>
      <c r="O14" s="463" t="s">
        <v>209</v>
      </c>
      <c r="P14" s="874"/>
      <c r="Q14" s="1064"/>
      <c r="R14" s="1067"/>
      <c r="S14" s="1067"/>
      <c r="T14" s="1067"/>
      <c r="U14" s="486"/>
      <c r="V14" s="486"/>
      <c r="W14" s="813"/>
      <c r="X14" s="1226"/>
      <c r="Y14" s="59">
        <f t="shared" si="2"/>
        <v>0</v>
      </c>
      <c r="Z14" s="1244"/>
      <c r="AA14" s="1250">
        <v>4</v>
      </c>
    </row>
    <row r="15" spans="1:27" ht="15.75">
      <c r="B15" s="181">
        <v>12</v>
      </c>
      <c r="C15" s="74" t="s">
        <v>210</v>
      </c>
      <c r="D15" s="77" t="s">
        <v>80</v>
      </c>
      <c r="E15" s="89">
        <v>7.5</v>
      </c>
      <c r="F15" s="592"/>
      <c r="G15" s="221"/>
      <c r="H15" s="202">
        <v>16</v>
      </c>
      <c r="I15" s="89"/>
      <c r="J15" s="94"/>
      <c r="K15" s="496">
        <f t="shared" si="3"/>
        <v>0</v>
      </c>
      <c r="L15" s="10">
        <f t="shared" si="0"/>
        <v>20</v>
      </c>
      <c r="M15" s="11">
        <f t="shared" si="1"/>
        <v>11.333333333333334</v>
      </c>
      <c r="N15" s="123">
        <v>12</v>
      </c>
      <c r="O15" s="463" t="s">
        <v>210</v>
      </c>
      <c r="P15" s="874">
        <v>3</v>
      </c>
      <c r="Q15" s="1064">
        <v>2</v>
      </c>
      <c r="R15" s="1067">
        <v>3</v>
      </c>
      <c r="S15" s="1067"/>
      <c r="T15" s="1067">
        <v>2</v>
      </c>
      <c r="U15" s="486"/>
      <c r="V15" s="486"/>
      <c r="W15" s="813"/>
      <c r="X15" s="1226"/>
      <c r="Y15" s="59">
        <f t="shared" si="2"/>
        <v>10</v>
      </c>
      <c r="Z15" s="1244"/>
      <c r="AA15" s="1250">
        <v>16</v>
      </c>
    </row>
    <row r="16" spans="1:27" ht="15.75">
      <c r="B16" s="180">
        <v>13</v>
      </c>
      <c r="C16" s="74" t="s">
        <v>211</v>
      </c>
      <c r="D16" s="77" t="s">
        <v>81</v>
      </c>
      <c r="E16" s="89">
        <v>2</v>
      </c>
      <c r="F16" s="592"/>
      <c r="G16" s="221"/>
      <c r="H16" s="1242">
        <v>8</v>
      </c>
      <c r="I16" s="89"/>
      <c r="J16" s="94"/>
      <c r="K16" s="496">
        <f t="shared" si="3"/>
        <v>0</v>
      </c>
      <c r="L16" s="10">
        <f t="shared" si="0"/>
        <v>12</v>
      </c>
      <c r="M16" s="11">
        <f t="shared" si="1"/>
        <v>6</v>
      </c>
      <c r="N16" s="123">
        <v>13</v>
      </c>
      <c r="O16" s="463" t="s">
        <v>211</v>
      </c>
      <c r="P16" s="874"/>
      <c r="Q16" s="1064"/>
      <c r="R16" s="1067"/>
      <c r="S16" s="1067">
        <v>2</v>
      </c>
      <c r="T16" s="1235"/>
      <c r="U16" s="486"/>
      <c r="V16" s="486"/>
      <c r="W16" s="813"/>
      <c r="X16" s="1226"/>
      <c r="Y16" s="59">
        <f t="shared" si="2"/>
        <v>2</v>
      </c>
      <c r="Z16" s="1245"/>
      <c r="AA16" s="1251">
        <v>6</v>
      </c>
    </row>
    <row r="17" spans="2:27" ht="15.75">
      <c r="B17" s="181">
        <v>14</v>
      </c>
      <c r="C17" s="74" t="s">
        <v>212</v>
      </c>
      <c r="D17" s="77" t="s">
        <v>82</v>
      </c>
      <c r="E17" s="89">
        <v>5.5</v>
      </c>
      <c r="F17" s="592"/>
      <c r="G17" s="221"/>
      <c r="H17" s="202">
        <v>17</v>
      </c>
      <c r="I17" s="89"/>
      <c r="J17" s="94"/>
      <c r="K17" s="496">
        <f t="shared" si="3"/>
        <v>0</v>
      </c>
      <c r="L17" s="10">
        <f t="shared" si="0"/>
        <v>19</v>
      </c>
      <c r="M17" s="11">
        <f t="shared" si="1"/>
        <v>11.666666666666666</v>
      </c>
      <c r="N17" s="123">
        <v>14</v>
      </c>
      <c r="O17" s="463" t="s">
        <v>212</v>
      </c>
      <c r="P17" s="874">
        <v>3</v>
      </c>
      <c r="Q17" s="1064">
        <v>2</v>
      </c>
      <c r="R17" s="1067">
        <v>2</v>
      </c>
      <c r="S17" s="1067">
        <v>2</v>
      </c>
      <c r="T17" s="1067"/>
      <c r="U17" s="486"/>
      <c r="V17" s="486"/>
      <c r="W17" s="813"/>
      <c r="X17" s="1226"/>
      <c r="Y17" s="59">
        <f t="shared" si="2"/>
        <v>9</v>
      </c>
      <c r="Z17" s="1244"/>
      <c r="AA17" s="1250">
        <v>16</v>
      </c>
    </row>
    <row r="18" spans="2:27" ht="15.75">
      <c r="B18" s="180">
        <v>15</v>
      </c>
      <c r="C18" s="74" t="s">
        <v>213</v>
      </c>
      <c r="D18" s="77" t="s">
        <v>83</v>
      </c>
      <c r="E18" s="89">
        <v>4</v>
      </c>
      <c r="F18" s="592"/>
      <c r="G18" s="221"/>
      <c r="H18" s="202">
        <v>15</v>
      </c>
      <c r="I18" s="89"/>
      <c r="J18" s="94"/>
      <c r="K18" s="496">
        <f t="shared" si="3"/>
        <v>0</v>
      </c>
      <c r="L18" s="10">
        <f t="shared" si="0"/>
        <v>17</v>
      </c>
      <c r="M18" s="11">
        <f t="shared" si="1"/>
        <v>10.333333333333334</v>
      </c>
      <c r="N18" s="123">
        <v>15</v>
      </c>
      <c r="O18" s="463" t="s">
        <v>213</v>
      </c>
      <c r="P18" s="874"/>
      <c r="Q18" s="1064"/>
      <c r="R18" s="1067">
        <v>3</v>
      </c>
      <c r="S18" s="1067">
        <v>2</v>
      </c>
      <c r="T18" s="1067">
        <v>2</v>
      </c>
      <c r="U18" s="486"/>
      <c r="V18" s="486"/>
      <c r="W18" s="813"/>
      <c r="X18" s="1226"/>
      <c r="Y18" s="59">
        <f t="shared" si="2"/>
        <v>7</v>
      </c>
      <c r="Z18" s="1244"/>
      <c r="AA18" s="1250"/>
    </row>
    <row r="19" spans="2:27" ht="15.75">
      <c r="B19" s="181">
        <v>16</v>
      </c>
      <c r="C19" s="74" t="s">
        <v>214</v>
      </c>
      <c r="D19" s="77" t="s">
        <v>84</v>
      </c>
      <c r="E19" s="89">
        <v>5.5</v>
      </c>
      <c r="F19" s="592"/>
      <c r="G19" s="221"/>
      <c r="H19" s="202">
        <v>17</v>
      </c>
      <c r="I19" s="89"/>
      <c r="J19" s="94"/>
      <c r="K19" s="496">
        <f t="shared" si="3"/>
        <v>0</v>
      </c>
      <c r="L19" s="10">
        <f t="shared" si="0"/>
        <v>20</v>
      </c>
      <c r="M19" s="11">
        <f t="shared" si="1"/>
        <v>11.833333333333334</v>
      </c>
      <c r="N19" s="123">
        <v>16</v>
      </c>
      <c r="O19" s="463" t="s">
        <v>214</v>
      </c>
      <c r="P19" s="874">
        <v>3</v>
      </c>
      <c r="Q19" s="1064">
        <v>2</v>
      </c>
      <c r="R19" s="1067">
        <v>3</v>
      </c>
      <c r="S19" s="1067"/>
      <c r="T19" s="1067">
        <v>2</v>
      </c>
      <c r="U19" s="486"/>
      <c r="V19" s="486"/>
      <c r="W19" s="813"/>
      <c r="X19" s="1226"/>
      <c r="Y19" s="59">
        <f t="shared" si="2"/>
        <v>10</v>
      </c>
      <c r="Z19" s="1244"/>
      <c r="AA19" s="1250"/>
    </row>
    <row r="20" spans="2:27" ht="15.75">
      <c r="B20" s="180">
        <v>17</v>
      </c>
      <c r="C20" s="74" t="s">
        <v>215</v>
      </c>
      <c r="D20" s="77" t="s">
        <v>85</v>
      </c>
      <c r="E20" s="89">
        <v>3.5</v>
      </c>
      <c r="F20" s="592"/>
      <c r="G20" s="221"/>
      <c r="H20" s="202">
        <v>7</v>
      </c>
      <c r="I20" s="89"/>
      <c r="J20" s="94"/>
      <c r="K20" s="496">
        <f t="shared" si="3"/>
        <v>0</v>
      </c>
      <c r="L20" s="10">
        <f t="shared" si="0"/>
        <v>13</v>
      </c>
      <c r="M20" s="11">
        <f t="shared" si="1"/>
        <v>5.666666666666667</v>
      </c>
      <c r="N20" s="123">
        <v>17</v>
      </c>
      <c r="O20" s="463" t="s">
        <v>215</v>
      </c>
      <c r="P20" s="874">
        <v>3</v>
      </c>
      <c r="Q20" s="1064"/>
      <c r="R20" s="1067">
        <v>2</v>
      </c>
      <c r="S20" s="1081"/>
      <c r="T20" s="1067"/>
      <c r="U20" s="486"/>
      <c r="V20" s="486"/>
      <c r="W20" s="813"/>
      <c r="X20" s="1226"/>
      <c r="Y20" s="59">
        <f t="shared" si="2"/>
        <v>5</v>
      </c>
      <c r="Z20" s="1244">
        <v>2</v>
      </c>
      <c r="AA20" s="1250">
        <v>3</v>
      </c>
    </row>
    <row r="21" spans="2:27" ht="15.75">
      <c r="B21" s="181">
        <v>18</v>
      </c>
      <c r="C21" s="74" t="s">
        <v>216</v>
      </c>
      <c r="D21" s="77" t="s">
        <v>86</v>
      </c>
      <c r="E21" s="89">
        <v>3.5</v>
      </c>
      <c r="F21" s="592"/>
      <c r="G21" s="221"/>
      <c r="H21" s="202">
        <v>11</v>
      </c>
      <c r="I21" s="89"/>
      <c r="J21" s="94"/>
      <c r="K21" s="496">
        <f t="shared" si="3"/>
        <v>0</v>
      </c>
      <c r="L21" s="10">
        <f t="shared" si="0"/>
        <v>12</v>
      </c>
      <c r="M21" s="11">
        <f t="shared" si="1"/>
        <v>7.5</v>
      </c>
      <c r="N21" s="123">
        <v>18</v>
      </c>
      <c r="O21" s="463" t="s">
        <v>216</v>
      </c>
      <c r="P21" s="877"/>
      <c r="Q21" s="1068">
        <v>2</v>
      </c>
      <c r="R21" s="1067"/>
      <c r="S21" s="1067"/>
      <c r="T21" s="1236"/>
      <c r="U21" s="486"/>
      <c r="V21" s="486"/>
      <c r="W21" s="813"/>
      <c r="X21" s="1226"/>
      <c r="Y21" s="59">
        <f t="shared" si="2"/>
        <v>2</v>
      </c>
      <c r="Z21" s="1244"/>
      <c r="AA21" s="1250">
        <v>6</v>
      </c>
    </row>
    <row r="22" spans="2:27" ht="15.75">
      <c r="B22" s="180">
        <v>19</v>
      </c>
      <c r="C22" s="74" t="s">
        <v>233</v>
      </c>
      <c r="D22" s="77" t="s">
        <v>222</v>
      </c>
      <c r="E22" s="89">
        <v>11</v>
      </c>
      <c r="F22" s="592"/>
      <c r="G22" s="221"/>
      <c r="H22" s="1242">
        <v>11</v>
      </c>
      <c r="I22" s="89"/>
      <c r="J22" s="94"/>
      <c r="K22" s="496">
        <f t="shared" si="3"/>
        <v>0</v>
      </c>
      <c r="L22" s="10">
        <f t="shared" si="0"/>
        <v>22</v>
      </c>
      <c r="M22" s="11">
        <f t="shared" si="1"/>
        <v>9.1666666666666661</v>
      </c>
      <c r="N22" s="123">
        <v>19</v>
      </c>
      <c r="O22" s="463" t="s">
        <v>233</v>
      </c>
      <c r="P22" s="874">
        <v>3</v>
      </c>
      <c r="Q22" s="1064">
        <v>2</v>
      </c>
      <c r="R22" s="1067">
        <v>2</v>
      </c>
      <c r="S22" s="1067"/>
      <c r="T22" s="1067">
        <v>2</v>
      </c>
      <c r="U22" s="486">
        <v>1</v>
      </c>
      <c r="V22" s="486">
        <v>2</v>
      </c>
      <c r="W22" s="813"/>
      <c r="X22" s="1226"/>
      <c r="Y22" s="59">
        <f t="shared" si="2"/>
        <v>12</v>
      </c>
      <c r="Z22" s="1244"/>
      <c r="AA22" s="1251">
        <v>9</v>
      </c>
    </row>
    <row r="23" spans="2:27" ht="15.75">
      <c r="B23" s="181">
        <v>20</v>
      </c>
      <c r="C23" s="74" t="s">
        <v>217</v>
      </c>
      <c r="D23" s="77" t="s">
        <v>157</v>
      </c>
      <c r="E23" s="89">
        <v>11</v>
      </c>
      <c r="F23" s="592"/>
      <c r="G23" s="221"/>
      <c r="H23" s="202">
        <v>17</v>
      </c>
      <c r="I23" s="89"/>
      <c r="J23" s="94"/>
      <c r="K23" s="496">
        <f t="shared" si="3"/>
        <v>0</v>
      </c>
      <c r="L23" s="10">
        <f t="shared" si="0"/>
        <v>20</v>
      </c>
      <c r="M23" s="11">
        <f t="shared" si="1"/>
        <v>11.833333333333334</v>
      </c>
      <c r="N23" s="123">
        <v>20</v>
      </c>
      <c r="O23" s="463" t="s">
        <v>217</v>
      </c>
      <c r="P23" s="874">
        <v>3</v>
      </c>
      <c r="Q23" s="1068">
        <v>2</v>
      </c>
      <c r="R23" s="1067"/>
      <c r="S23" s="1067"/>
      <c r="T23" s="1067">
        <v>2</v>
      </c>
      <c r="U23" s="486">
        <v>1</v>
      </c>
      <c r="V23" s="486">
        <v>2</v>
      </c>
      <c r="W23" s="813"/>
      <c r="X23" s="1226"/>
      <c r="Y23" s="59">
        <f t="shared" si="2"/>
        <v>10</v>
      </c>
      <c r="Z23" s="1244"/>
      <c r="AA23" s="1250"/>
    </row>
    <row r="24" spans="2:27" ht="15.75">
      <c r="B24" s="180">
        <v>21</v>
      </c>
      <c r="C24" s="74" t="s">
        <v>218</v>
      </c>
      <c r="D24" s="77" t="s">
        <v>150</v>
      </c>
      <c r="E24" s="89">
        <v>6.5</v>
      </c>
      <c r="F24" s="592"/>
      <c r="G24" s="221"/>
      <c r="H24" s="202">
        <v>17</v>
      </c>
      <c r="I24" s="89"/>
      <c r="J24" s="94"/>
      <c r="K24" s="496">
        <f t="shared" si="3"/>
        <v>0</v>
      </c>
      <c r="L24" s="10">
        <f t="shared" si="0"/>
        <v>22</v>
      </c>
      <c r="M24" s="11">
        <f t="shared" si="1"/>
        <v>12.166666666666666</v>
      </c>
      <c r="N24" s="123">
        <v>21</v>
      </c>
      <c r="O24" s="463" t="s">
        <v>218</v>
      </c>
      <c r="P24" s="874">
        <v>3</v>
      </c>
      <c r="Q24" s="1064">
        <v>2</v>
      </c>
      <c r="R24" s="1067"/>
      <c r="S24" s="1067">
        <v>2</v>
      </c>
      <c r="T24" s="1067">
        <v>2</v>
      </c>
      <c r="U24" s="486">
        <v>1</v>
      </c>
      <c r="V24" s="487">
        <v>2</v>
      </c>
      <c r="W24" s="813"/>
      <c r="X24" s="1226"/>
      <c r="Y24" s="59">
        <f t="shared" si="2"/>
        <v>12</v>
      </c>
      <c r="Z24" s="1244"/>
      <c r="AA24" s="1250"/>
    </row>
    <row r="25" spans="2:27" ht="15.75">
      <c r="B25" s="181">
        <v>22</v>
      </c>
      <c r="C25" s="74" t="s">
        <v>234</v>
      </c>
      <c r="D25" s="77" t="s">
        <v>223</v>
      </c>
      <c r="E25" s="794">
        <v>4</v>
      </c>
      <c r="F25" s="592"/>
      <c r="G25" s="221"/>
      <c r="H25" s="202">
        <v>15</v>
      </c>
      <c r="I25" s="794"/>
      <c r="J25" s="493"/>
      <c r="K25" s="496">
        <f t="shared" si="3"/>
        <v>0</v>
      </c>
      <c r="L25" s="10">
        <f t="shared" si="0"/>
        <v>21</v>
      </c>
      <c r="M25" s="11">
        <f t="shared" si="1"/>
        <v>11</v>
      </c>
      <c r="N25" s="123">
        <v>22</v>
      </c>
      <c r="O25" s="463" t="s">
        <v>234</v>
      </c>
      <c r="P25" s="878">
        <v>3</v>
      </c>
      <c r="Q25" s="1064">
        <v>2</v>
      </c>
      <c r="R25" s="1069">
        <v>2</v>
      </c>
      <c r="S25" s="1067">
        <v>2</v>
      </c>
      <c r="T25" s="1069">
        <v>2</v>
      </c>
      <c r="U25" s="488"/>
      <c r="V25" s="488"/>
      <c r="W25" s="814"/>
      <c r="X25" s="1227"/>
      <c r="Y25" s="59">
        <f t="shared" si="2"/>
        <v>11</v>
      </c>
      <c r="Z25" s="1246"/>
      <c r="AA25" s="1250"/>
    </row>
    <row r="26" spans="2:27" ht="15.75">
      <c r="B26" s="180">
        <v>23</v>
      </c>
      <c r="C26" s="74" t="s">
        <v>219</v>
      </c>
      <c r="D26" s="77" t="s">
        <v>79</v>
      </c>
      <c r="E26" s="89">
        <v>2.5</v>
      </c>
      <c r="F26" s="592"/>
      <c r="G26" s="221"/>
      <c r="H26" s="1242">
        <v>13</v>
      </c>
      <c r="I26" s="89"/>
      <c r="J26" s="94"/>
      <c r="K26" s="496">
        <f t="shared" si="3"/>
        <v>0</v>
      </c>
      <c r="L26" s="10">
        <f t="shared" si="0"/>
        <v>19</v>
      </c>
      <c r="M26" s="11">
        <f t="shared" si="1"/>
        <v>9.6666666666666661</v>
      </c>
      <c r="N26" s="123">
        <v>23</v>
      </c>
      <c r="O26" s="463" t="s">
        <v>219</v>
      </c>
      <c r="P26" s="874">
        <v>3</v>
      </c>
      <c r="Q26" s="1064"/>
      <c r="R26" s="1067">
        <v>2</v>
      </c>
      <c r="S26" s="1067">
        <v>2</v>
      </c>
      <c r="T26" s="1067">
        <v>2</v>
      </c>
      <c r="U26" s="486"/>
      <c r="V26" s="486"/>
      <c r="W26" s="813"/>
      <c r="X26" s="1226"/>
      <c r="Y26" s="59">
        <f t="shared" si="2"/>
        <v>9</v>
      </c>
      <c r="Z26" s="1244"/>
      <c r="AA26" s="1251">
        <v>11</v>
      </c>
    </row>
    <row r="27" spans="2:27" ht="15.75">
      <c r="B27" s="181">
        <v>24</v>
      </c>
      <c r="C27" s="74" t="s">
        <v>220</v>
      </c>
      <c r="D27" s="77" t="s">
        <v>224</v>
      </c>
      <c r="E27" s="89">
        <v>5</v>
      </c>
      <c r="F27" s="592"/>
      <c r="G27" s="221"/>
      <c r="H27" s="202">
        <v>10</v>
      </c>
      <c r="I27" s="89"/>
      <c r="J27" s="94"/>
      <c r="K27" s="496">
        <f t="shared" si="3"/>
        <v>0</v>
      </c>
      <c r="L27" s="10">
        <f t="shared" si="0"/>
        <v>10</v>
      </c>
      <c r="M27" s="11">
        <f t="shared" si="1"/>
        <v>6.666666666666667</v>
      </c>
      <c r="N27" s="123">
        <v>24</v>
      </c>
      <c r="O27" s="463" t="s">
        <v>220</v>
      </c>
      <c r="P27" s="875">
        <v>2</v>
      </c>
      <c r="Q27" s="1064"/>
      <c r="R27" s="1067"/>
      <c r="S27" s="1081"/>
      <c r="T27" s="1067"/>
      <c r="U27" s="486"/>
      <c r="V27" s="486"/>
      <c r="W27" s="813"/>
      <c r="X27" s="1226"/>
      <c r="Y27" s="59">
        <f t="shared" si="2"/>
        <v>2</v>
      </c>
      <c r="Z27" s="1244">
        <v>2</v>
      </c>
      <c r="AA27" s="1250"/>
    </row>
    <row r="28" spans="2:27" ht="15.75">
      <c r="B28" s="180">
        <v>25</v>
      </c>
      <c r="C28" s="74" t="s">
        <v>221</v>
      </c>
      <c r="D28" s="77" t="s">
        <v>225</v>
      </c>
      <c r="E28" s="89">
        <v>6.5</v>
      </c>
      <c r="F28" s="592"/>
      <c r="G28" s="221"/>
      <c r="H28" s="202">
        <v>17</v>
      </c>
      <c r="I28" s="89"/>
      <c r="J28" s="94"/>
      <c r="K28" s="496">
        <f t="shared" si="3"/>
        <v>0</v>
      </c>
      <c r="L28" s="10">
        <f t="shared" si="0"/>
        <v>19</v>
      </c>
      <c r="M28" s="11">
        <f t="shared" si="1"/>
        <v>11.666666666666666</v>
      </c>
      <c r="N28" s="123">
        <v>25</v>
      </c>
      <c r="O28" s="463" t="s">
        <v>221</v>
      </c>
      <c r="P28" s="874"/>
      <c r="Q28" s="1064"/>
      <c r="R28" s="1070">
        <v>2</v>
      </c>
      <c r="S28" s="1067"/>
      <c r="T28" s="1067">
        <v>2</v>
      </c>
      <c r="U28" s="486">
        <v>1</v>
      </c>
      <c r="V28" s="486">
        <v>2</v>
      </c>
      <c r="W28" s="813">
        <v>2</v>
      </c>
      <c r="X28" s="1226"/>
      <c r="Y28" s="59">
        <f t="shared" si="2"/>
        <v>9</v>
      </c>
      <c r="Z28" s="1244"/>
      <c r="AA28" s="1250"/>
    </row>
    <row r="29" spans="2:27" ht="15.75">
      <c r="B29" s="181">
        <v>26</v>
      </c>
      <c r="C29" s="74" t="s">
        <v>235</v>
      </c>
      <c r="D29" s="77" t="s">
        <v>226</v>
      </c>
      <c r="E29" s="89">
        <v>3.5</v>
      </c>
      <c r="F29" s="592"/>
      <c r="G29" s="221"/>
      <c r="H29" s="202">
        <v>14</v>
      </c>
      <c r="I29" s="89"/>
      <c r="J29" s="94"/>
      <c r="K29" s="496">
        <f t="shared" si="3"/>
        <v>0</v>
      </c>
      <c r="L29" s="10">
        <f t="shared" si="0"/>
        <v>22</v>
      </c>
      <c r="M29" s="11">
        <f t="shared" si="1"/>
        <v>10.666666666666666</v>
      </c>
      <c r="N29" s="123">
        <v>26</v>
      </c>
      <c r="O29" s="463" t="s">
        <v>235</v>
      </c>
      <c r="P29" s="874">
        <v>3</v>
      </c>
      <c r="Q29" s="1064">
        <v>2</v>
      </c>
      <c r="R29" s="1067">
        <v>2</v>
      </c>
      <c r="S29" s="1067"/>
      <c r="T29" s="1067">
        <v>2</v>
      </c>
      <c r="U29" s="486">
        <v>1</v>
      </c>
      <c r="V29" s="486">
        <v>2</v>
      </c>
      <c r="W29" s="813"/>
      <c r="X29" s="1226"/>
      <c r="Y29" s="59">
        <f t="shared" si="2"/>
        <v>12</v>
      </c>
      <c r="Z29" s="1244"/>
      <c r="AA29" s="1250">
        <v>13</v>
      </c>
    </row>
    <row r="30" spans="2:27" ht="15.75">
      <c r="B30" s="180">
        <v>27</v>
      </c>
      <c r="C30" s="222" t="s">
        <v>236</v>
      </c>
      <c r="D30" s="77" t="s">
        <v>227</v>
      </c>
      <c r="E30" s="89">
        <v>8.5</v>
      </c>
      <c r="F30" s="592"/>
      <c r="G30" s="221"/>
      <c r="H30" s="1242">
        <v>17</v>
      </c>
      <c r="I30" s="89"/>
      <c r="J30" s="94"/>
      <c r="K30" s="496">
        <f t="shared" si="3"/>
        <v>0</v>
      </c>
      <c r="L30" s="10">
        <f t="shared" si="0"/>
        <v>20</v>
      </c>
      <c r="M30" s="11">
        <f t="shared" si="1"/>
        <v>11.833333333333334</v>
      </c>
      <c r="N30" s="123">
        <v>27</v>
      </c>
      <c r="O30" s="463" t="s">
        <v>236</v>
      </c>
      <c r="P30" s="874">
        <v>3</v>
      </c>
      <c r="Q30" s="1064">
        <v>2</v>
      </c>
      <c r="R30" s="1067">
        <v>3</v>
      </c>
      <c r="S30" s="1067">
        <v>2</v>
      </c>
      <c r="T30" s="1067"/>
      <c r="U30" s="486"/>
      <c r="V30" s="486"/>
      <c r="W30" s="813"/>
      <c r="X30" s="1226"/>
      <c r="Y30" s="59">
        <f t="shared" si="2"/>
        <v>10</v>
      </c>
      <c r="Z30" s="1244"/>
      <c r="AA30" s="1251">
        <v>9</v>
      </c>
    </row>
    <row r="31" spans="2:27" ht="15.75">
      <c r="B31" s="181">
        <v>28</v>
      </c>
      <c r="C31" s="74" t="s">
        <v>237</v>
      </c>
      <c r="D31" s="77" t="s">
        <v>228</v>
      </c>
      <c r="E31" s="89">
        <v>8.5</v>
      </c>
      <c r="F31" s="592"/>
      <c r="G31" s="221"/>
      <c r="H31" s="1242">
        <v>8</v>
      </c>
      <c r="I31" s="89"/>
      <c r="J31" s="94"/>
      <c r="K31" s="496">
        <f t="shared" si="3"/>
        <v>0</v>
      </c>
      <c r="L31" s="10">
        <f t="shared" si="0"/>
        <v>16</v>
      </c>
      <c r="M31" s="11">
        <f t="shared" si="1"/>
        <v>6.666666666666667</v>
      </c>
      <c r="N31" s="123">
        <v>28</v>
      </c>
      <c r="O31" s="463" t="s">
        <v>237</v>
      </c>
      <c r="P31" s="874"/>
      <c r="Q31" s="1064">
        <v>2</v>
      </c>
      <c r="R31" s="1067">
        <v>2</v>
      </c>
      <c r="S31" s="1067">
        <v>2</v>
      </c>
      <c r="T31" s="1067"/>
      <c r="U31" s="486"/>
      <c r="V31" s="486"/>
      <c r="W31" s="813"/>
      <c r="X31" s="1226"/>
      <c r="Y31" s="59">
        <f t="shared" si="2"/>
        <v>6</v>
      </c>
      <c r="Z31" s="1244"/>
      <c r="AA31" s="1251">
        <v>6</v>
      </c>
    </row>
    <row r="32" spans="2:27" ht="15.75">
      <c r="B32" s="180">
        <v>29</v>
      </c>
      <c r="C32" s="74" t="s">
        <v>238</v>
      </c>
      <c r="D32" s="77" t="s">
        <v>155</v>
      </c>
      <c r="E32" s="89">
        <v>5</v>
      </c>
      <c r="F32" s="592"/>
      <c r="G32" s="221"/>
      <c r="H32" s="202">
        <v>5</v>
      </c>
      <c r="I32" s="89"/>
      <c r="J32" s="94"/>
      <c r="K32" s="496">
        <f t="shared" si="3"/>
        <v>0</v>
      </c>
      <c r="L32" s="10">
        <f t="shared" si="0"/>
        <v>16</v>
      </c>
      <c r="M32" s="11">
        <f t="shared" si="1"/>
        <v>5.166666666666667</v>
      </c>
      <c r="N32" s="123">
        <v>29</v>
      </c>
      <c r="O32" s="463" t="s">
        <v>238</v>
      </c>
      <c r="P32" s="874"/>
      <c r="Q32" s="1064">
        <v>2</v>
      </c>
      <c r="R32" s="1067">
        <v>2</v>
      </c>
      <c r="S32" s="1067">
        <v>2</v>
      </c>
      <c r="T32" s="1067"/>
      <c r="U32" s="486"/>
      <c r="V32" s="486"/>
      <c r="W32" s="813"/>
      <c r="X32" s="1226"/>
      <c r="Y32" s="59">
        <f t="shared" si="2"/>
        <v>6</v>
      </c>
      <c r="Z32" s="1244"/>
      <c r="AA32" s="1250"/>
    </row>
    <row r="33" spans="2:27" ht="15.75">
      <c r="B33" s="181">
        <v>30</v>
      </c>
      <c r="C33" s="74" t="s">
        <v>239</v>
      </c>
      <c r="D33" s="77" t="s">
        <v>229</v>
      </c>
      <c r="E33" s="89">
        <v>5</v>
      </c>
      <c r="F33" s="592"/>
      <c r="G33" s="221"/>
      <c r="H33" s="202">
        <v>14</v>
      </c>
      <c r="I33" s="89"/>
      <c r="J33" s="94"/>
      <c r="K33" s="496">
        <f t="shared" si="3"/>
        <v>0</v>
      </c>
      <c r="L33" s="10">
        <f t="shared" si="0"/>
        <v>16</v>
      </c>
      <c r="M33" s="11">
        <f t="shared" si="1"/>
        <v>9.6666666666666661</v>
      </c>
      <c r="N33" s="123">
        <v>30</v>
      </c>
      <c r="O33" s="463" t="s">
        <v>239</v>
      </c>
      <c r="P33" s="874"/>
      <c r="Q33" s="1064">
        <v>2</v>
      </c>
      <c r="R33" s="1067">
        <v>2</v>
      </c>
      <c r="S33" s="1067"/>
      <c r="T33" s="1067">
        <v>2</v>
      </c>
      <c r="U33" s="486"/>
      <c r="V33" s="594"/>
      <c r="W33" s="813"/>
      <c r="X33" s="1226"/>
      <c r="Y33" s="59">
        <f t="shared" si="2"/>
        <v>6</v>
      </c>
      <c r="Z33" s="1244"/>
      <c r="AA33" s="1250">
        <v>14</v>
      </c>
    </row>
    <row r="34" spans="2:27" ht="15.75">
      <c r="B34" s="182">
        <v>31</v>
      </c>
      <c r="C34" s="74" t="s">
        <v>240</v>
      </c>
      <c r="D34" s="77" t="s">
        <v>230</v>
      </c>
      <c r="E34" s="494">
        <v>5</v>
      </c>
      <c r="F34" s="592"/>
      <c r="G34" s="221"/>
      <c r="H34" s="202">
        <v>15</v>
      </c>
      <c r="I34" s="494"/>
      <c r="J34" s="495"/>
      <c r="K34" s="496">
        <f t="shared" si="3"/>
        <v>0</v>
      </c>
      <c r="L34" s="10">
        <f t="shared" si="0"/>
        <v>14</v>
      </c>
      <c r="M34" s="11">
        <f t="shared" si="1"/>
        <v>9.8333333333333339</v>
      </c>
      <c r="N34" s="123">
        <v>31</v>
      </c>
      <c r="O34" s="463" t="s">
        <v>240</v>
      </c>
      <c r="P34" s="879"/>
      <c r="Q34" s="1064">
        <v>2</v>
      </c>
      <c r="R34" s="1071"/>
      <c r="S34" s="1071"/>
      <c r="T34" s="1071">
        <v>2</v>
      </c>
      <c r="U34" s="489"/>
      <c r="V34" s="489"/>
      <c r="W34" s="815"/>
      <c r="X34" s="1228"/>
      <c r="Y34" s="59">
        <f t="shared" si="2"/>
        <v>4</v>
      </c>
      <c r="Z34" s="1247"/>
      <c r="AA34" s="1250"/>
    </row>
    <row r="35" spans="2:27" ht="15.75">
      <c r="B35" s="183">
        <v>32</v>
      </c>
      <c r="C35" s="74" t="s">
        <v>241</v>
      </c>
      <c r="D35" s="77" t="s">
        <v>231</v>
      </c>
      <c r="E35" s="90">
        <v>11</v>
      </c>
      <c r="F35" s="592"/>
      <c r="G35" s="221"/>
      <c r="H35" s="1242">
        <v>17</v>
      </c>
      <c r="I35" s="90"/>
      <c r="J35" s="95"/>
      <c r="K35" s="496">
        <f t="shared" si="3"/>
        <v>0</v>
      </c>
      <c r="L35" s="10">
        <f t="shared" si="0"/>
        <v>21</v>
      </c>
      <c r="M35" s="11">
        <f t="shared" si="1"/>
        <v>12</v>
      </c>
      <c r="N35" s="123">
        <v>32</v>
      </c>
      <c r="O35" s="463" t="s">
        <v>241</v>
      </c>
      <c r="P35" s="880">
        <v>3</v>
      </c>
      <c r="Q35" s="1064">
        <v>2</v>
      </c>
      <c r="R35" s="1072">
        <v>2</v>
      </c>
      <c r="S35" s="1072">
        <v>2</v>
      </c>
      <c r="T35" s="1072">
        <v>2</v>
      </c>
      <c r="U35" s="490"/>
      <c r="V35" s="490"/>
      <c r="W35" s="816"/>
      <c r="X35" s="1229"/>
      <c r="Y35" s="59">
        <f t="shared" si="2"/>
        <v>11</v>
      </c>
      <c r="Z35" s="1248"/>
      <c r="AA35" s="1251">
        <v>15</v>
      </c>
    </row>
    <row r="36" spans="2:27" ht="15.75">
      <c r="B36" s="183">
        <v>33</v>
      </c>
      <c r="C36" s="74" t="s">
        <v>242</v>
      </c>
      <c r="D36" s="77" t="s">
        <v>229</v>
      </c>
      <c r="E36" s="90">
        <v>3</v>
      </c>
      <c r="F36" s="592"/>
      <c r="G36" s="221"/>
      <c r="H36" s="202">
        <v>15</v>
      </c>
      <c r="I36" s="90"/>
      <c r="J36" s="95"/>
      <c r="K36" s="496">
        <f t="shared" si="3"/>
        <v>0</v>
      </c>
      <c r="L36" s="10">
        <f t="shared" si="0"/>
        <v>14</v>
      </c>
      <c r="M36" s="11">
        <f t="shared" si="1"/>
        <v>9.8333333333333339</v>
      </c>
      <c r="N36" s="123">
        <v>33</v>
      </c>
      <c r="O36" s="463" t="s">
        <v>242</v>
      </c>
      <c r="P36" s="880">
        <v>3</v>
      </c>
      <c r="Q36" s="1064"/>
      <c r="R36" s="1072">
        <v>2</v>
      </c>
      <c r="S36" s="1072"/>
      <c r="T36" s="1072">
        <v>2</v>
      </c>
      <c r="U36" s="490"/>
      <c r="V36" s="490"/>
      <c r="W36" s="816"/>
      <c r="X36" s="1229"/>
      <c r="Y36" s="59">
        <f t="shared" si="2"/>
        <v>7</v>
      </c>
      <c r="Z36" s="1248">
        <v>3</v>
      </c>
      <c r="AA36" s="1250">
        <v>7</v>
      </c>
    </row>
    <row r="37" spans="2:27" ht="16.5" thickBot="1">
      <c r="B37" s="182">
        <v>34</v>
      </c>
      <c r="C37" s="81" t="s">
        <v>243</v>
      </c>
      <c r="D37" s="82" t="s">
        <v>232</v>
      </c>
      <c r="E37" s="795">
        <v>3</v>
      </c>
      <c r="F37" s="592"/>
      <c r="G37" s="221"/>
      <c r="H37" s="1242">
        <v>14</v>
      </c>
      <c r="I37" s="795"/>
      <c r="J37" s="495"/>
      <c r="K37" s="496">
        <f t="shared" si="3"/>
        <v>0</v>
      </c>
      <c r="L37" s="10">
        <f t="shared" si="0"/>
        <v>17</v>
      </c>
      <c r="M37" s="11">
        <f t="shared" si="1"/>
        <v>9.8333333333333339</v>
      </c>
      <c r="N37" s="124">
        <v>34</v>
      </c>
      <c r="O37" s="464" t="s">
        <v>243</v>
      </c>
      <c r="P37" s="879"/>
      <c r="Q37" s="1073">
        <v>2</v>
      </c>
      <c r="R37" s="1074"/>
      <c r="S37" s="1074"/>
      <c r="T37" s="1074">
        <v>2</v>
      </c>
      <c r="U37" s="491">
        <v>1</v>
      </c>
      <c r="V37" s="491">
        <v>2</v>
      </c>
      <c r="W37" s="817"/>
      <c r="X37" s="1230"/>
      <c r="Y37" s="83">
        <f t="shared" si="2"/>
        <v>7</v>
      </c>
      <c r="Z37" s="1247"/>
      <c r="AA37" s="1254">
        <v>12</v>
      </c>
    </row>
    <row r="38" spans="2:27" ht="18.75" thickBot="1">
      <c r="B38" s="184"/>
      <c r="C38" s="1334" t="s">
        <v>29</v>
      </c>
      <c r="D38" s="1335"/>
      <c r="E38" s="84">
        <f t="shared" ref="E38:M38" si="4">AVERAGE(E4:E37)</f>
        <v>5.5909090909090908</v>
      </c>
      <c r="F38" s="84">
        <f t="shared" si="4"/>
        <v>7.5</v>
      </c>
      <c r="G38" s="84">
        <f t="shared" si="4"/>
        <v>15</v>
      </c>
      <c r="H38" s="549">
        <f t="shared" si="4"/>
        <v>13</v>
      </c>
      <c r="I38" s="84">
        <f t="shared" si="4"/>
        <v>0</v>
      </c>
      <c r="J38" s="84">
        <f t="shared" si="4"/>
        <v>0</v>
      </c>
      <c r="K38" s="84">
        <f t="shared" si="4"/>
        <v>0</v>
      </c>
      <c r="L38" s="84">
        <f t="shared" si="4"/>
        <v>16.970588235294116</v>
      </c>
      <c r="M38" s="85">
        <f t="shared" si="4"/>
        <v>9.4019607843137241</v>
      </c>
      <c r="N38" s="1336"/>
      <c r="O38" s="1337"/>
      <c r="P38" s="543">
        <v>1</v>
      </c>
      <c r="Q38" s="1075">
        <v>2</v>
      </c>
      <c r="R38" s="543">
        <v>3</v>
      </c>
      <c r="S38" s="1075">
        <v>4</v>
      </c>
      <c r="T38" s="543">
        <v>5</v>
      </c>
      <c r="U38" s="492">
        <v>6</v>
      </c>
      <c r="V38" s="543">
        <v>7</v>
      </c>
      <c r="W38" s="593">
        <v>8</v>
      </c>
      <c r="X38" s="543">
        <v>9</v>
      </c>
      <c r="Y38" s="86">
        <f t="shared" si="2"/>
        <v>45</v>
      </c>
      <c r="Z38" s="1249"/>
      <c r="AA38" s="1253"/>
    </row>
    <row r="39" spans="2:27">
      <c r="E39" s="1332" t="s">
        <v>537</v>
      </c>
      <c r="F39" s="1332"/>
      <c r="I39" s="1333" t="s">
        <v>538</v>
      </c>
      <c r="J39" s="1333"/>
    </row>
  </sheetData>
  <sheetProtection selectLockedCells="1" selectUnlockedCells="1"/>
  <mergeCells count="10">
    <mergeCell ref="E39:F39"/>
    <mergeCell ref="I39:J39"/>
    <mergeCell ref="C38:D38"/>
    <mergeCell ref="N38:O38"/>
    <mergeCell ref="B1:L1"/>
    <mergeCell ref="M1:Y1"/>
    <mergeCell ref="E2:F2"/>
    <mergeCell ref="N2:O2"/>
    <mergeCell ref="P2:Y2"/>
    <mergeCell ref="N3:O3"/>
  </mergeCells>
  <printOptions horizontalCentered="1" verticalCentered="1"/>
  <pageMargins left="0.70000000000000007" right="0.70000000000000007" top="0.75" bottom="0.75" header="0.51181102362204722" footer="0.51181102362204722"/>
  <pageSetup paperSize="9"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23840-A17F-4719-98AD-E7138A32C3B8}">
  <sheetPr>
    <pageSetUpPr fitToPage="1"/>
  </sheetPr>
  <dimension ref="A1:AB25"/>
  <sheetViews>
    <sheetView tabSelected="1" zoomScaleNormal="100" workbookViewId="0">
      <selection activeCell="B4" sqref="B4:C24"/>
    </sheetView>
  </sheetViews>
  <sheetFormatPr baseColWidth="10" defaultColWidth="11.140625" defaultRowHeight="12.75"/>
  <cols>
    <col min="1" max="1" width="2" bestFit="1" customWidth="1"/>
    <col min="2" max="2" width="3.7109375" customWidth="1"/>
    <col min="3" max="3" width="17.140625" bestFit="1" customWidth="1"/>
    <col min="4" max="4" width="10" bestFit="1" customWidth="1"/>
    <col min="5" max="5" width="5.42578125" bestFit="1" customWidth="1"/>
    <col min="6" max="7" width="7.5703125" bestFit="1" customWidth="1"/>
    <col min="8" max="8" width="8" bestFit="1" customWidth="1"/>
    <col min="9" max="10" width="9.85546875" bestFit="1" customWidth="1"/>
    <col min="11" max="11" width="7.28515625" bestFit="1" customWidth="1"/>
    <col min="12" max="12" width="7.85546875" bestFit="1" customWidth="1"/>
    <col min="13" max="13" width="7.140625" style="262" bestFit="1" customWidth="1"/>
    <col min="14" max="15" width="9.28515625" bestFit="1" customWidth="1"/>
    <col min="16" max="16" width="3.85546875" style="12" bestFit="1" customWidth="1"/>
    <col min="17" max="17" width="10.140625" bestFit="1" customWidth="1"/>
    <col min="18" max="18" width="3.42578125" customWidth="1"/>
    <col min="19" max="19" width="3.28515625" customWidth="1"/>
    <col min="20" max="20" width="3.5703125" customWidth="1"/>
    <col min="21" max="21" width="3.42578125" customWidth="1"/>
    <col min="22" max="22" width="3.5703125" customWidth="1"/>
    <col min="23" max="23" width="3.5703125" style="5" customWidth="1"/>
    <col min="24" max="25" width="3.28515625" customWidth="1"/>
    <col min="26" max="26" width="3.28515625" bestFit="1" customWidth="1"/>
    <col min="27" max="27" width="6.5703125" customWidth="1"/>
    <col min="28" max="28" width="6.42578125" bestFit="1" customWidth="1"/>
  </cols>
  <sheetData>
    <row r="1" spans="1:28" ht="21" customHeight="1" thickBot="1">
      <c r="B1" s="1352" t="s">
        <v>644</v>
      </c>
      <c r="C1" s="1338"/>
      <c r="D1" s="1338"/>
      <c r="E1" s="1338"/>
      <c r="F1" s="1338"/>
      <c r="G1" s="1338"/>
      <c r="H1" s="1338"/>
      <c r="I1" s="1338"/>
      <c r="J1" s="1338"/>
      <c r="K1" s="1338"/>
      <c r="L1" s="1338"/>
      <c r="M1" s="1338"/>
      <c r="N1" s="1341" t="s">
        <v>637</v>
      </c>
      <c r="O1" s="1341"/>
      <c r="P1" s="1341"/>
      <c r="Q1" s="1341"/>
      <c r="R1" s="1341"/>
      <c r="S1" s="1341"/>
      <c r="T1" s="1341"/>
      <c r="U1" s="1341"/>
      <c r="V1" s="1341"/>
      <c r="W1" s="1341"/>
      <c r="X1" s="1341"/>
      <c r="Y1" s="1341"/>
      <c r="Z1" s="1341"/>
      <c r="AA1" s="105"/>
      <c r="AB1" s="173"/>
    </row>
    <row r="2" spans="1:28" ht="16.5" thickBot="1">
      <c r="A2" t="s">
        <v>422</v>
      </c>
      <c r="B2" s="1098"/>
      <c r="C2" s="1086"/>
      <c r="D2" s="1086"/>
      <c r="E2" s="1086"/>
      <c r="F2" s="1353"/>
      <c r="G2" s="1353"/>
      <c r="H2" s="1087"/>
      <c r="I2" s="1129"/>
      <c r="J2" s="1131"/>
      <c r="K2" s="1088"/>
      <c r="L2" s="1089"/>
      <c r="M2" s="1090"/>
      <c r="N2" s="1091"/>
      <c r="O2" s="1092"/>
      <c r="P2" s="1354"/>
      <c r="Q2" s="1355"/>
      <c r="R2" s="1356" t="s">
        <v>509</v>
      </c>
      <c r="S2" s="1357"/>
      <c r="T2" s="1357"/>
      <c r="U2" s="1357"/>
      <c r="V2" s="1357"/>
      <c r="W2" s="1357"/>
      <c r="X2" s="1357"/>
      <c r="Y2" s="1357"/>
      <c r="Z2" s="1357"/>
      <c r="AA2" s="1357"/>
      <c r="AB2" s="1093"/>
    </row>
    <row r="3" spans="1:28" ht="17.25" thickBot="1">
      <c r="B3" s="1098"/>
      <c r="C3" s="225" t="s">
        <v>0</v>
      </c>
      <c r="D3" s="226" t="s">
        <v>1</v>
      </c>
      <c r="E3" s="226"/>
      <c r="F3" s="227" t="s">
        <v>641</v>
      </c>
      <c r="G3" s="228" t="s">
        <v>642</v>
      </c>
      <c r="H3" s="259" t="s">
        <v>27</v>
      </c>
      <c r="I3" s="1137" t="s">
        <v>682</v>
      </c>
      <c r="J3" s="1138" t="s">
        <v>683</v>
      </c>
      <c r="K3" s="229" t="s">
        <v>645</v>
      </c>
      <c r="L3" s="230" t="s">
        <v>645</v>
      </c>
      <c r="M3" s="263" t="s">
        <v>2</v>
      </c>
      <c r="N3" s="260" t="s">
        <v>3</v>
      </c>
      <c r="O3" s="1083" t="s">
        <v>657</v>
      </c>
      <c r="P3" s="1358" t="s">
        <v>684</v>
      </c>
      <c r="Q3" s="1359"/>
      <c r="R3" s="1139" t="s">
        <v>5</v>
      </c>
      <c r="S3" s="1139" t="s">
        <v>6</v>
      </c>
      <c r="T3" s="1139" t="s">
        <v>7</v>
      </c>
      <c r="U3" s="1139" t="s">
        <v>8</v>
      </c>
      <c r="V3" s="1139" t="s">
        <v>9</v>
      </c>
      <c r="W3" s="1139" t="s">
        <v>10</v>
      </c>
      <c r="X3" s="1139" t="s">
        <v>11</v>
      </c>
      <c r="Y3" s="1139" t="s">
        <v>12</v>
      </c>
      <c r="Z3" s="1140" t="s">
        <v>13</v>
      </c>
      <c r="AA3" s="235" t="s">
        <v>14</v>
      </c>
      <c r="AB3" s="231" t="s">
        <v>15</v>
      </c>
    </row>
    <row r="4" spans="1:28" ht="15.75">
      <c r="B4" s="1099">
        <v>1</v>
      </c>
      <c r="C4" s="1094" t="s">
        <v>111</v>
      </c>
      <c r="D4" s="1103" t="s">
        <v>110</v>
      </c>
      <c r="E4" s="1136" t="s">
        <v>116</v>
      </c>
      <c r="F4" s="499">
        <v>3.5</v>
      </c>
      <c r="G4" s="61">
        <v>0</v>
      </c>
      <c r="H4" s="498">
        <f>+(F4+G4)</f>
        <v>3.5</v>
      </c>
      <c r="I4" s="1150">
        <v>13</v>
      </c>
      <c r="J4" s="1153">
        <v>11</v>
      </c>
      <c r="K4" s="499">
        <v>0</v>
      </c>
      <c r="L4" s="61">
        <v>0</v>
      </c>
      <c r="M4" s="264">
        <v>0</v>
      </c>
      <c r="N4" s="261">
        <f t="shared" ref="N4:N24" si="0">+(10+AA4-AB4)</f>
        <v>18</v>
      </c>
      <c r="O4" s="1084">
        <f t="shared" ref="O4:O24" si="1">+(H4+J4*3+M4+N4)/6</f>
        <v>9.0833333333333339</v>
      </c>
      <c r="P4" s="1085">
        <v>1</v>
      </c>
      <c r="Q4" s="1141" t="s">
        <v>197</v>
      </c>
      <c r="R4" s="881">
        <v>3</v>
      </c>
      <c r="S4" s="1102">
        <v>2</v>
      </c>
      <c r="T4" s="1080"/>
      <c r="U4" s="1080"/>
      <c r="V4" s="1080">
        <v>2</v>
      </c>
      <c r="W4" s="796">
        <v>1</v>
      </c>
      <c r="X4" s="175"/>
      <c r="Y4" s="176"/>
      <c r="Z4" s="1231"/>
      <c r="AA4" s="236">
        <f t="shared" ref="AA4:AA24" si="2">+(R4+S4+T4+U4+V4+W4+X4+Y4+Z4)</f>
        <v>8</v>
      </c>
      <c r="AB4" s="98"/>
    </row>
    <row r="5" spans="1:28" ht="15.75">
      <c r="B5" s="1100">
        <v>2</v>
      </c>
      <c r="C5" s="1095" t="s">
        <v>112</v>
      </c>
      <c r="D5" s="1103" t="s">
        <v>94</v>
      </c>
      <c r="E5" s="1105" t="s">
        <v>116</v>
      </c>
      <c r="F5" s="223">
        <v>5</v>
      </c>
      <c r="G5" s="61"/>
      <c r="H5" s="498">
        <f t="shared" ref="H5:H24" si="3">+(F5+G5)</f>
        <v>5</v>
      </c>
      <c r="I5" s="1147"/>
      <c r="J5" s="1132">
        <v>11</v>
      </c>
      <c r="K5" s="223"/>
      <c r="L5" s="62"/>
      <c r="M5" s="264"/>
      <c r="N5" s="261">
        <f t="shared" si="0"/>
        <v>17</v>
      </c>
      <c r="O5" s="1084">
        <f t="shared" si="1"/>
        <v>9.1666666666666661</v>
      </c>
      <c r="P5" s="1085">
        <v>2</v>
      </c>
      <c r="Q5" s="1142" t="s">
        <v>112</v>
      </c>
      <c r="R5" s="874"/>
      <c r="S5" s="1046">
        <v>2</v>
      </c>
      <c r="T5" s="1066">
        <v>2</v>
      </c>
      <c r="U5" s="1080">
        <v>2</v>
      </c>
      <c r="V5" s="1066"/>
      <c r="W5" s="796">
        <v>1</v>
      </c>
      <c r="X5" s="69"/>
      <c r="Y5" s="177"/>
      <c r="Z5" s="1232"/>
      <c r="AA5" s="236">
        <f t="shared" si="2"/>
        <v>7</v>
      </c>
      <c r="AB5" s="98"/>
    </row>
    <row r="6" spans="1:28" ht="15.75">
      <c r="B6" s="1099">
        <v>3</v>
      </c>
      <c r="C6" s="1095" t="s">
        <v>113</v>
      </c>
      <c r="D6" s="1103" t="s">
        <v>108</v>
      </c>
      <c r="E6" s="1105" t="s">
        <v>118</v>
      </c>
      <c r="F6" s="223">
        <v>5</v>
      </c>
      <c r="G6" s="61"/>
      <c r="H6" s="498">
        <f t="shared" si="3"/>
        <v>5</v>
      </c>
      <c r="I6" s="1149">
        <v>1</v>
      </c>
      <c r="J6" s="1133">
        <v>3</v>
      </c>
      <c r="K6" s="223"/>
      <c r="L6" s="62"/>
      <c r="M6" s="264"/>
      <c r="N6" s="261">
        <f t="shared" si="0"/>
        <v>11</v>
      </c>
      <c r="O6" s="1084">
        <f t="shared" si="1"/>
        <v>4.166666666666667</v>
      </c>
      <c r="P6" s="1085">
        <v>3</v>
      </c>
      <c r="Q6" s="1142" t="s">
        <v>113</v>
      </c>
      <c r="R6" s="874"/>
      <c r="S6" s="1047"/>
      <c r="T6" s="1066"/>
      <c r="U6" s="1080"/>
      <c r="V6" s="1066"/>
      <c r="W6" s="796">
        <v>1</v>
      </c>
      <c r="X6" s="69"/>
      <c r="Y6" s="177"/>
      <c r="Z6" s="1232"/>
      <c r="AA6" s="236">
        <f t="shared" si="2"/>
        <v>1</v>
      </c>
      <c r="AB6" s="98"/>
    </row>
    <row r="7" spans="1:28" ht="15.75">
      <c r="B7" s="1100">
        <v>4</v>
      </c>
      <c r="C7" s="1095" t="s">
        <v>114</v>
      </c>
      <c r="D7" s="1103" t="s">
        <v>109</v>
      </c>
      <c r="E7" s="1105" t="s">
        <v>118</v>
      </c>
      <c r="F7" s="223">
        <v>6.5</v>
      </c>
      <c r="G7" s="61"/>
      <c r="H7" s="498">
        <f t="shared" si="3"/>
        <v>6.5</v>
      </c>
      <c r="I7" s="1149">
        <v>9</v>
      </c>
      <c r="J7" s="1132">
        <v>11</v>
      </c>
      <c r="K7" s="223"/>
      <c r="L7" s="62"/>
      <c r="M7" s="264"/>
      <c r="N7" s="261">
        <f t="shared" si="0"/>
        <v>16</v>
      </c>
      <c r="O7" s="1084">
        <f t="shared" si="1"/>
        <v>9.25</v>
      </c>
      <c r="P7" s="1085">
        <v>4</v>
      </c>
      <c r="Q7" s="1142" t="s">
        <v>198</v>
      </c>
      <c r="R7" s="874"/>
      <c r="S7" s="1046">
        <v>2</v>
      </c>
      <c r="T7" s="1066"/>
      <c r="U7" s="1080">
        <v>2</v>
      </c>
      <c r="V7" s="1081">
        <v>1</v>
      </c>
      <c r="W7" s="796">
        <v>1</v>
      </c>
      <c r="X7" s="69"/>
      <c r="Y7" s="177"/>
      <c r="Z7" s="1232"/>
      <c r="AA7" s="236">
        <f t="shared" si="2"/>
        <v>6</v>
      </c>
      <c r="AB7" s="98"/>
    </row>
    <row r="8" spans="1:28" ht="15.75">
      <c r="B8" s="1099">
        <v>5</v>
      </c>
      <c r="C8" s="1096" t="s">
        <v>120</v>
      </c>
      <c r="D8" s="1103" t="s">
        <v>115</v>
      </c>
      <c r="E8" s="1105" t="s">
        <v>118</v>
      </c>
      <c r="F8" s="223">
        <v>6.5</v>
      </c>
      <c r="G8" s="61"/>
      <c r="H8" s="498">
        <f t="shared" si="3"/>
        <v>6.5</v>
      </c>
      <c r="I8" s="1149">
        <v>4</v>
      </c>
      <c r="J8" s="1132">
        <v>11</v>
      </c>
      <c r="K8" s="223"/>
      <c r="L8" s="62"/>
      <c r="M8" s="264"/>
      <c r="N8" s="261">
        <f t="shared" si="0"/>
        <v>16</v>
      </c>
      <c r="O8" s="1084">
        <f t="shared" si="1"/>
        <v>9.25</v>
      </c>
      <c r="P8" s="1085">
        <v>5</v>
      </c>
      <c r="Q8" s="1142" t="s">
        <v>120</v>
      </c>
      <c r="R8" s="874">
        <v>3</v>
      </c>
      <c r="S8" s="1047"/>
      <c r="T8" s="1066"/>
      <c r="U8" s="1080"/>
      <c r="V8" s="1066"/>
      <c r="W8" s="796">
        <v>1</v>
      </c>
      <c r="X8" s="69">
        <v>2</v>
      </c>
      <c r="Y8" s="177"/>
      <c r="Z8" s="1232"/>
      <c r="AA8" s="236">
        <f t="shared" si="2"/>
        <v>6</v>
      </c>
      <c r="AB8" s="98"/>
    </row>
    <row r="9" spans="1:28" ht="15.75">
      <c r="B9" s="1100">
        <v>6</v>
      </c>
      <c r="C9" s="1095" t="s">
        <v>93</v>
      </c>
      <c r="D9" s="1103" t="s">
        <v>95</v>
      </c>
      <c r="E9" s="1105" t="s">
        <v>118</v>
      </c>
      <c r="F9" s="223">
        <v>7.5</v>
      </c>
      <c r="G9" s="61"/>
      <c r="H9" s="498">
        <f t="shared" si="3"/>
        <v>7.5</v>
      </c>
      <c r="I9" s="1149">
        <v>8</v>
      </c>
      <c r="J9" s="1132">
        <v>13</v>
      </c>
      <c r="K9" s="223"/>
      <c r="L9" s="62"/>
      <c r="M9" s="264"/>
      <c r="N9" s="261">
        <f t="shared" si="0"/>
        <v>14</v>
      </c>
      <c r="O9" s="1084">
        <f t="shared" si="1"/>
        <v>10.083333333333334</v>
      </c>
      <c r="P9" s="1085">
        <v>6</v>
      </c>
      <c r="Q9" s="1142" t="s">
        <v>659</v>
      </c>
      <c r="R9" s="874">
        <v>2</v>
      </c>
      <c r="S9" s="1047">
        <v>2</v>
      </c>
      <c r="T9" s="1066">
        <v>2</v>
      </c>
      <c r="U9" s="1080"/>
      <c r="V9" s="1066"/>
      <c r="W9" s="796">
        <v>1</v>
      </c>
      <c r="X9" s="69"/>
      <c r="Y9" s="177"/>
      <c r="Z9" s="1232"/>
      <c r="AA9" s="236">
        <f t="shared" si="2"/>
        <v>7</v>
      </c>
      <c r="AB9" s="98">
        <v>3</v>
      </c>
    </row>
    <row r="10" spans="1:28" ht="15.75">
      <c r="B10" s="1099">
        <v>7</v>
      </c>
      <c r="C10" s="1096" t="s">
        <v>121</v>
      </c>
      <c r="D10" s="1103" t="s">
        <v>119</v>
      </c>
      <c r="E10" s="1105" t="s">
        <v>118</v>
      </c>
      <c r="F10" s="223">
        <v>4</v>
      </c>
      <c r="G10" s="61"/>
      <c r="H10" s="498">
        <f t="shared" si="3"/>
        <v>4</v>
      </c>
      <c r="I10" s="1147">
        <v>6</v>
      </c>
      <c r="J10" s="1152">
        <v>4</v>
      </c>
      <c r="K10" s="223"/>
      <c r="L10" s="62"/>
      <c r="M10" s="264"/>
      <c r="N10" s="261">
        <f t="shared" si="0"/>
        <v>17</v>
      </c>
      <c r="O10" s="1084">
        <f t="shared" si="1"/>
        <v>5.5</v>
      </c>
      <c r="P10" s="1085">
        <v>7</v>
      </c>
      <c r="Q10" s="1142" t="s">
        <v>121</v>
      </c>
      <c r="R10" s="874"/>
      <c r="S10" s="1046">
        <v>2</v>
      </c>
      <c r="T10" s="1066">
        <v>2</v>
      </c>
      <c r="U10" s="1080"/>
      <c r="V10" s="1066">
        <v>2</v>
      </c>
      <c r="W10" s="796">
        <v>1</v>
      </c>
      <c r="X10" s="69"/>
      <c r="Y10" s="177"/>
      <c r="Z10" s="1232"/>
      <c r="AA10" s="236">
        <f t="shared" si="2"/>
        <v>7</v>
      </c>
      <c r="AB10" s="98"/>
    </row>
    <row r="11" spans="1:28" ht="15.75">
      <c r="B11" s="1100">
        <v>8</v>
      </c>
      <c r="C11" s="1096" t="s">
        <v>122</v>
      </c>
      <c r="D11" s="1103" t="s">
        <v>96</v>
      </c>
      <c r="E11" s="1105" t="s">
        <v>118</v>
      </c>
      <c r="F11" s="223">
        <v>3.5</v>
      </c>
      <c r="G11" s="61"/>
      <c r="H11" s="498">
        <f t="shared" si="3"/>
        <v>3.5</v>
      </c>
      <c r="I11" s="1147">
        <v>9</v>
      </c>
      <c r="J11" s="1152">
        <v>5</v>
      </c>
      <c r="K11" s="223"/>
      <c r="L11" s="63"/>
      <c r="M11" s="264"/>
      <c r="N11" s="261">
        <f t="shared" si="0"/>
        <v>15</v>
      </c>
      <c r="O11" s="1084">
        <f t="shared" si="1"/>
        <v>5.583333333333333</v>
      </c>
      <c r="P11" s="1085">
        <v>8</v>
      </c>
      <c r="Q11" s="1142" t="s">
        <v>122</v>
      </c>
      <c r="R11" s="875"/>
      <c r="S11" s="1046">
        <v>2</v>
      </c>
      <c r="T11" s="1066"/>
      <c r="U11" s="1080"/>
      <c r="V11" s="1066">
        <v>2</v>
      </c>
      <c r="W11" s="796">
        <v>1</v>
      </c>
      <c r="X11" s="69"/>
      <c r="Y11" s="177"/>
      <c r="Z11" s="1232"/>
      <c r="AA11" s="236">
        <f t="shared" si="2"/>
        <v>5</v>
      </c>
      <c r="AB11" s="98"/>
    </row>
    <row r="12" spans="1:28" ht="15.75">
      <c r="B12" s="1099">
        <v>9</v>
      </c>
      <c r="C12" s="1096" t="s">
        <v>124</v>
      </c>
      <c r="D12" s="1103" t="s">
        <v>97</v>
      </c>
      <c r="E12" s="1105" t="s">
        <v>118</v>
      </c>
      <c r="F12" s="223">
        <v>6</v>
      </c>
      <c r="G12" s="61"/>
      <c r="H12" s="498">
        <f t="shared" si="3"/>
        <v>6</v>
      </c>
      <c r="I12" s="1147">
        <v>11</v>
      </c>
      <c r="J12" s="1148">
        <v>7</v>
      </c>
      <c r="K12" s="223"/>
      <c r="L12" s="62"/>
      <c r="M12" s="264"/>
      <c r="N12" s="261">
        <f t="shared" si="0"/>
        <v>11</v>
      </c>
      <c r="O12" s="1084">
        <f t="shared" si="1"/>
        <v>6.333333333333333</v>
      </c>
      <c r="P12" s="1085">
        <v>9</v>
      </c>
      <c r="Q12" s="1142" t="s">
        <v>124</v>
      </c>
      <c r="R12" s="874"/>
      <c r="S12" s="1047"/>
      <c r="T12" s="1066"/>
      <c r="U12" s="1080"/>
      <c r="V12" s="1066"/>
      <c r="W12" s="796">
        <v>1</v>
      </c>
      <c r="X12" s="69"/>
      <c r="Y12" s="177"/>
      <c r="Z12" s="1232"/>
      <c r="AA12" s="236">
        <f t="shared" si="2"/>
        <v>1</v>
      </c>
      <c r="AB12" s="98"/>
    </row>
    <row r="13" spans="1:28" ht="15.75">
      <c r="B13" s="1100">
        <v>10</v>
      </c>
      <c r="C13" s="1096" t="s">
        <v>125</v>
      </c>
      <c r="D13" s="1103" t="s">
        <v>98</v>
      </c>
      <c r="E13" s="1106" t="s">
        <v>117</v>
      </c>
      <c r="F13" s="223">
        <v>11</v>
      </c>
      <c r="G13" s="61"/>
      <c r="H13" s="498">
        <f t="shared" si="3"/>
        <v>11</v>
      </c>
      <c r="I13" s="1149">
        <v>10</v>
      </c>
      <c r="J13" s="1133">
        <v>14</v>
      </c>
      <c r="K13" s="223"/>
      <c r="L13" s="62"/>
      <c r="M13" s="264"/>
      <c r="N13" s="261">
        <f t="shared" si="0"/>
        <v>18</v>
      </c>
      <c r="O13" s="1084">
        <f t="shared" si="1"/>
        <v>11.833333333333334</v>
      </c>
      <c r="P13" s="1085">
        <v>10</v>
      </c>
      <c r="Q13" s="1142" t="s">
        <v>125</v>
      </c>
      <c r="R13" s="875">
        <v>3</v>
      </c>
      <c r="S13" s="1047"/>
      <c r="T13" s="1066"/>
      <c r="U13" s="1080">
        <v>2</v>
      </c>
      <c r="V13" s="1066">
        <v>2</v>
      </c>
      <c r="W13" s="796">
        <v>1</v>
      </c>
      <c r="X13" s="69"/>
      <c r="Y13" s="177"/>
      <c r="Z13" s="1232"/>
      <c r="AA13" s="236">
        <f t="shared" si="2"/>
        <v>8</v>
      </c>
      <c r="AB13" s="98"/>
    </row>
    <row r="14" spans="1:28" ht="15.75">
      <c r="B14" s="1099">
        <v>11</v>
      </c>
      <c r="C14" s="1096" t="s">
        <v>126</v>
      </c>
      <c r="D14" s="1103" t="s">
        <v>99</v>
      </c>
      <c r="E14" s="1105" t="s">
        <v>116</v>
      </c>
      <c r="F14" s="223">
        <v>9.5</v>
      </c>
      <c r="G14" s="61"/>
      <c r="H14" s="498">
        <f t="shared" si="3"/>
        <v>9.5</v>
      </c>
      <c r="I14" s="1149">
        <v>15</v>
      </c>
      <c r="J14" s="1133">
        <v>16</v>
      </c>
      <c r="K14" s="223"/>
      <c r="L14" s="62"/>
      <c r="M14" s="264"/>
      <c r="N14" s="261">
        <f t="shared" si="0"/>
        <v>17</v>
      </c>
      <c r="O14" s="1084">
        <f t="shared" si="1"/>
        <v>12.416666666666666</v>
      </c>
      <c r="P14" s="1085">
        <v>11</v>
      </c>
      <c r="Q14" s="1142" t="s">
        <v>126</v>
      </c>
      <c r="R14" s="874"/>
      <c r="S14" s="1047"/>
      <c r="T14" s="1066">
        <v>2</v>
      </c>
      <c r="U14" s="1080"/>
      <c r="V14" s="1066">
        <v>2</v>
      </c>
      <c r="W14" s="796">
        <v>1</v>
      </c>
      <c r="X14" s="69">
        <v>2</v>
      </c>
      <c r="Y14" s="177"/>
      <c r="Z14" s="1232"/>
      <c r="AA14" s="236">
        <f t="shared" si="2"/>
        <v>7</v>
      </c>
      <c r="AB14" s="98"/>
    </row>
    <row r="15" spans="1:28" ht="15.75">
      <c r="B15" s="1100">
        <v>12</v>
      </c>
      <c r="C15" s="1096" t="s">
        <v>127</v>
      </c>
      <c r="D15" s="1103" t="s">
        <v>100</v>
      </c>
      <c r="E15" s="1105" t="s">
        <v>116</v>
      </c>
      <c r="F15" s="223">
        <v>4</v>
      </c>
      <c r="G15" s="61"/>
      <c r="H15" s="498">
        <f t="shared" si="3"/>
        <v>4</v>
      </c>
      <c r="I15" s="1147">
        <v>11</v>
      </c>
      <c r="J15" s="1148">
        <v>4</v>
      </c>
      <c r="K15" s="223"/>
      <c r="L15" s="62"/>
      <c r="M15" s="264"/>
      <c r="N15" s="261">
        <f t="shared" si="0"/>
        <v>21</v>
      </c>
      <c r="O15" s="1084">
        <f t="shared" si="1"/>
        <v>6.166666666666667</v>
      </c>
      <c r="P15" s="1085">
        <v>12</v>
      </c>
      <c r="Q15" s="1142" t="s">
        <v>127</v>
      </c>
      <c r="R15" s="876"/>
      <c r="S15" s="1047">
        <v>2</v>
      </c>
      <c r="T15" s="1066"/>
      <c r="U15" s="1080">
        <v>2</v>
      </c>
      <c r="V15" s="1066">
        <v>2</v>
      </c>
      <c r="W15" s="796">
        <v>1</v>
      </c>
      <c r="X15" s="69">
        <v>2</v>
      </c>
      <c r="Y15" s="177">
        <v>2</v>
      </c>
      <c r="Z15" s="1232"/>
      <c r="AA15" s="236">
        <f t="shared" si="2"/>
        <v>11</v>
      </c>
      <c r="AB15" s="98"/>
    </row>
    <row r="16" spans="1:28" ht="15.75">
      <c r="B16" s="1099">
        <v>13</v>
      </c>
      <c r="C16" s="1096" t="s">
        <v>128</v>
      </c>
      <c r="D16" s="1103" t="s">
        <v>101</v>
      </c>
      <c r="E16" s="1106" t="s">
        <v>117</v>
      </c>
      <c r="F16" s="223">
        <v>7</v>
      </c>
      <c r="G16" s="61"/>
      <c r="H16" s="498">
        <f t="shared" si="3"/>
        <v>7</v>
      </c>
      <c r="I16" s="1149">
        <v>15</v>
      </c>
      <c r="J16" s="1133">
        <v>16</v>
      </c>
      <c r="K16" s="223"/>
      <c r="L16" s="62"/>
      <c r="M16" s="264"/>
      <c r="N16" s="261">
        <f t="shared" si="0"/>
        <v>13</v>
      </c>
      <c r="O16" s="1084">
        <f t="shared" si="1"/>
        <v>11.333333333333334</v>
      </c>
      <c r="P16" s="1085">
        <v>13</v>
      </c>
      <c r="Q16" s="1142" t="s">
        <v>128</v>
      </c>
      <c r="R16" s="875"/>
      <c r="S16" s="1047"/>
      <c r="T16" s="1066">
        <v>2</v>
      </c>
      <c r="U16" s="1080"/>
      <c r="V16" s="1066"/>
      <c r="W16" s="796">
        <v>1</v>
      </c>
      <c r="X16" s="69"/>
      <c r="Y16" s="177"/>
      <c r="Z16" s="1232"/>
      <c r="AA16" s="236">
        <f t="shared" si="2"/>
        <v>3</v>
      </c>
      <c r="AB16" s="98"/>
    </row>
    <row r="17" spans="2:28" ht="15.75">
      <c r="B17" s="1100">
        <v>14</v>
      </c>
      <c r="C17" s="1096" t="s">
        <v>129</v>
      </c>
      <c r="D17" s="1103" t="s">
        <v>102</v>
      </c>
      <c r="E17" s="1106" t="s">
        <v>117</v>
      </c>
      <c r="F17" s="223">
        <v>11</v>
      </c>
      <c r="G17" s="61"/>
      <c r="H17" s="498">
        <f t="shared" si="3"/>
        <v>11</v>
      </c>
      <c r="I17" s="1149">
        <v>16</v>
      </c>
      <c r="J17" s="1133">
        <v>17</v>
      </c>
      <c r="K17" s="223"/>
      <c r="L17" s="62"/>
      <c r="M17" s="264"/>
      <c r="N17" s="261">
        <f t="shared" si="0"/>
        <v>18</v>
      </c>
      <c r="O17" s="1084">
        <f t="shared" si="1"/>
        <v>13.333333333333334</v>
      </c>
      <c r="P17" s="1085">
        <v>14</v>
      </c>
      <c r="Q17" s="1142" t="s">
        <v>129</v>
      </c>
      <c r="R17" s="874"/>
      <c r="S17" s="1047"/>
      <c r="T17" s="1066">
        <v>3</v>
      </c>
      <c r="U17" s="1080">
        <v>2</v>
      </c>
      <c r="V17" s="1066">
        <v>2</v>
      </c>
      <c r="W17" s="796">
        <v>1</v>
      </c>
      <c r="X17" s="69"/>
      <c r="Y17" s="177"/>
      <c r="Z17" s="1232"/>
      <c r="AA17" s="236">
        <f t="shared" si="2"/>
        <v>8</v>
      </c>
      <c r="AB17" s="98"/>
    </row>
    <row r="18" spans="2:28" ht="15.75">
      <c r="B18" s="1099">
        <v>15</v>
      </c>
      <c r="C18" s="1096" t="s">
        <v>130</v>
      </c>
      <c r="D18" s="1103" t="s">
        <v>74</v>
      </c>
      <c r="E18" s="1105" t="s">
        <v>116</v>
      </c>
      <c r="F18" s="223">
        <v>6</v>
      </c>
      <c r="G18" s="61"/>
      <c r="H18" s="498">
        <f t="shared" si="3"/>
        <v>6</v>
      </c>
      <c r="I18" s="1151"/>
      <c r="J18" s="1132">
        <v>14</v>
      </c>
      <c r="K18" s="223"/>
      <c r="L18" s="62"/>
      <c r="M18" s="264"/>
      <c r="N18" s="261">
        <f t="shared" si="0"/>
        <v>13</v>
      </c>
      <c r="O18" s="1084">
        <f t="shared" si="1"/>
        <v>10.166666666666666</v>
      </c>
      <c r="P18" s="1085">
        <v>15</v>
      </c>
      <c r="Q18" s="1142" t="s">
        <v>130</v>
      </c>
      <c r="R18" s="875"/>
      <c r="S18" s="1047"/>
      <c r="T18" s="1066"/>
      <c r="U18" s="1080"/>
      <c r="V18" s="1066"/>
      <c r="W18" s="796">
        <v>1</v>
      </c>
      <c r="X18" s="69">
        <v>2</v>
      </c>
      <c r="Y18" s="177"/>
      <c r="Z18" s="1232"/>
      <c r="AA18" s="236">
        <f t="shared" si="2"/>
        <v>3</v>
      </c>
      <c r="AB18" s="98"/>
    </row>
    <row r="19" spans="2:28" ht="15.75">
      <c r="B19" s="1100">
        <v>16</v>
      </c>
      <c r="C19" s="1096" t="s">
        <v>131</v>
      </c>
      <c r="D19" s="1103" t="s">
        <v>103</v>
      </c>
      <c r="E19" s="1105" t="s">
        <v>116</v>
      </c>
      <c r="F19" s="223">
        <v>4.5</v>
      </c>
      <c r="G19" s="61"/>
      <c r="H19" s="498">
        <f t="shared" si="3"/>
        <v>4.5</v>
      </c>
      <c r="I19" s="1147">
        <v>4</v>
      </c>
      <c r="J19" s="1148">
        <v>2</v>
      </c>
      <c r="K19" s="223"/>
      <c r="L19" s="62"/>
      <c r="M19" s="264"/>
      <c r="N19" s="261">
        <f t="shared" si="0"/>
        <v>15</v>
      </c>
      <c r="O19" s="1084">
        <f t="shared" si="1"/>
        <v>4.25</v>
      </c>
      <c r="P19" s="1085">
        <v>16</v>
      </c>
      <c r="Q19" s="1142" t="s">
        <v>131</v>
      </c>
      <c r="R19" s="874">
        <v>2</v>
      </c>
      <c r="S19" s="1047">
        <v>2</v>
      </c>
      <c r="T19" s="1066">
        <v>1</v>
      </c>
      <c r="U19" s="1080"/>
      <c r="V19" s="1066">
        <v>2</v>
      </c>
      <c r="W19" s="796">
        <v>1</v>
      </c>
      <c r="X19" s="69"/>
      <c r="Y19" s="177"/>
      <c r="Z19" s="1232"/>
      <c r="AA19" s="236">
        <f t="shared" si="2"/>
        <v>8</v>
      </c>
      <c r="AB19" s="98">
        <v>3</v>
      </c>
    </row>
    <row r="20" spans="2:28" ht="15.75">
      <c r="B20" s="1099">
        <v>17</v>
      </c>
      <c r="C20" s="1096" t="s">
        <v>132</v>
      </c>
      <c r="D20" s="1103" t="s">
        <v>104</v>
      </c>
      <c r="E20" s="1106" t="s">
        <v>117</v>
      </c>
      <c r="F20" s="223">
        <v>4.5</v>
      </c>
      <c r="G20" s="61"/>
      <c r="H20" s="498">
        <f t="shared" si="3"/>
        <v>4.5</v>
      </c>
      <c r="I20" s="1147">
        <v>6</v>
      </c>
      <c r="J20" s="1154">
        <v>5</v>
      </c>
      <c r="K20" s="223"/>
      <c r="L20" s="62"/>
      <c r="M20" s="264"/>
      <c r="N20" s="261">
        <f t="shared" si="0"/>
        <v>18</v>
      </c>
      <c r="O20" s="1084">
        <f t="shared" si="1"/>
        <v>6.25</v>
      </c>
      <c r="P20" s="1085">
        <v>17</v>
      </c>
      <c r="Q20" s="1142" t="s">
        <v>132</v>
      </c>
      <c r="R20" s="874">
        <v>2</v>
      </c>
      <c r="S20" s="1046">
        <v>2</v>
      </c>
      <c r="T20" s="1066">
        <v>1</v>
      </c>
      <c r="U20" s="1144"/>
      <c r="V20" s="1066">
        <v>2</v>
      </c>
      <c r="W20" s="796">
        <v>1</v>
      </c>
      <c r="X20" s="69"/>
      <c r="Y20" s="177"/>
      <c r="Z20" s="1232"/>
      <c r="AA20" s="236">
        <f t="shared" si="2"/>
        <v>8</v>
      </c>
      <c r="AB20" s="98"/>
    </row>
    <row r="21" spans="2:28" ht="15.75">
      <c r="B21" s="1100">
        <v>18</v>
      </c>
      <c r="C21" s="1096" t="s">
        <v>133</v>
      </c>
      <c r="D21" s="1103" t="s">
        <v>105</v>
      </c>
      <c r="E21" s="1106" t="s">
        <v>117</v>
      </c>
      <c r="F21" s="223">
        <v>4.5</v>
      </c>
      <c r="G21" s="61"/>
      <c r="H21" s="498">
        <f t="shared" si="3"/>
        <v>4.5</v>
      </c>
      <c r="I21" s="1147"/>
      <c r="J21" s="1133">
        <v>15</v>
      </c>
      <c r="K21" s="223"/>
      <c r="L21" s="62"/>
      <c r="M21" s="264"/>
      <c r="N21" s="261">
        <f t="shared" si="0"/>
        <v>16</v>
      </c>
      <c r="O21" s="1084">
        <f t="shared" si="1"/>
        <v>10.916666666666666</v>
      </c>
      <c r="P21" s="1085">
        <v>18</v>
      </c>
      <c r="Q21" s="1142" t="s">
        <v>133</v>
      </c>
      <c r="R21" s="874"/>
      <c r="S21" s="1047"/>
      <c r="T21" s="1066">
        <v>3</v>
      </c>
      <c r="U21" s="1080"/>
      <c r="V21" s="1066">
        <v>2</v>
      </c>
      <c r="W21" s="796">
        <v>1</v>
      </c>
      <c r="X21" s="69"/>
      <c r="Y21" s="177"/>
      <c r="Z21" s="1232"/>
      <c r="AA21" s="236">
        <f t="shared" si="2"/>
        <v>6</v>
      </c>
      <c r="AB21" s="98"/>
    </row>
    <row r="22" spans="2:28" ht="15.75">
      <c r="B22" s="1099">
        <v>19</v>
      </c>
      <c r="C22" s="1096" t="s">
        <v>135</v>
      </c>
      <c r="D22" s="1103" t="s">
        <v>106</v>
      </c>
      <c r="E22" s="1105" t="s">
        <v>116</v>
      </c>
      <c r="F22" s="223">
        <v>7</v>
      </c>
      <c r="G22" s="61"/>
      <c r="H22" s="498">
        <f t="shared" si="3"/>
        <v>7</v>
      </c>
      <c r="I22" s="1149">
        <v>12</v>
      </c>
      <c r="J22" s="1133">
        <v>14</v>
      </c>
      <c r="K22" s="223"/>
      <c r="L22" s="62"/>
      <c r="M22" s="264"/>
      <c r="N22" s="261">
        <f t="shared" si="0"/>
        <v>15</v>
      </c>
      <c r="O22" s="1084">
        <f t="shared" si="1"/>
        <v>10.666666666666666</v>
      </c>
      <c r="P22" s="1085">
        <v>19</v>
      </c>
      <c r="Q22" s="1142" t="s">
        <v>135</v>
      </c>
      <c r="R22" s="874"/>
      <c r="S22" s="1047"/>
      <c r="T22" s="1066"/>
      <c r="U22" s="1080">
        <v>2</v>
      </c>
      <c r="V22" s="1066">
        <v>2</v>
      </c>
      <c r="W22" s="796">
        <v>1</v>
      </c>
      <c r="X22" s="69"/>
      <c r="Y22" s="177"/>
      <c r="Z22" s="1232"/>
      <c r="AA22" s="236">
        <f t="shared" si="2"/>
        <v>5</v>
      </c>
      <c r="AB22" s="98"/>
    </row>
    <row r="23" spans="2:28" ht="15.75">
      <c r="B23" s="1100">
        <v>20</v>
      </c>
      <c r="C23" s="1096" t="s">
        <v>134</v>
      </c>
      <c r="D23" s="1103" t="s">
        <v>107</v>
      </c>
      <c r="E23" s="1106" t="s">
        <v>117</v>
      </c>
      <c r="F23" s="223">
        <v>3</v>
      </c>
      <c r="G23" s="61"/>
      <c r="H23" s="498">
        <f t="shared" si="3"/>
        <v>3</v>
      </c>
      <c r="I23" s="1149">
        <v>9</v>
      </c>
      <c r="J23" s="1133">
        <v>10</v>
      </c>
      <c r="K23" s="223"/>
      <c r="L23" s="62"/>
      <c r="M23" s="264"/>
      <c r="N23" s="261">
        <f t="shared" si="0"/>
        <v>11</v>
      </c>
      <c r="O23" s="1084">
        <f t="shared" si="1"/>
        <v>7.333333333333333</v>
      </c>
      <c r="P23" s="1085">
        <v>20</v>
      </c>
      <c r="Q23" s="1142" t="s">
        <v>134</v>
      </c>
      <c r="R23" s="874"/>
      <c r="S23" s="1047"/>
      <c r="T23" s="1066"/>
      <c r="U23" s="1080"/>
      <c r="V23" s="1066"/>
      <c r="W23" s="796">
        <v>1</v>
      </c>
      <c r="X23" s="69"/>
      <c r="Y23" s="177"/>
      <c r="Z23" s="1232"/>
      <c r="AA23" s="236">
        <f t="shared" si="2"/>
        <v>1</v>
      </c>
      <c r="AB23" s="98"/>
    </row>
    <row r="24" spans="2:28" ht="16.5" thickBot="1">
      <c r="B24" s="1101">
        <v>21</v>
      </c>
      <c r="C24" s="1097" t="s">
        <v>136</v>
      </c>
      <c r="D24" s="1104" t="s">
        <v>123</v>
      </c>
      <c r="E24" s="1107" t="s">
        <v>116</v>
      </c>
      <c r="F24" s="224">
        <v>2</v>
      </c>
      <c r="G24" s="232"/>
      <c r="H24" s="1109">
        <f t="shared" si="3"/>
        <v>2</v>
      </c>
      <c r="I24" s="1180">
        <v>13</v>
      </c>
      <c r="J24" s="1134">
        <v>14</v>
      </c>
      <c r="K24" s="224"/>
      <c r="L24" s="64"/>
      <c r="M24" s="1110"/>
      <c r="N24" s="1111">
        <f t="shared" si="0"/>
        <v>18</v>
      </c>
      <c r="O24" s="1112">
        <f t="shared" si="1"/>
        <v>10.333333333333334</v>
      </c>
      <c r="P24" s="1113">
        <v>21</v>
      </c>
      <c r="Q24" s="1143" t="s">
        <v>136</v>
      </c>
      <c r="R24" s="879"/>
      <c r="S24" s="1114">
        <v>2</v>
      </c>
      <c r="T24" s="1115">
        <v>3</v>
      </c>
      <c r="U24" s="1145"/>
      <c r="V24" s="1237">
        <v>2</v>
      </c>
      <c r="W24" s="796">
        <v>1</v>
      </c>
      <c r="X24" s="810"/>
      <c r="Y24" s="1116"/>
      <c r="Z24" s="1233"/>
      <c r="AA24" s="1117">
        <f t="shared" si="2"/>
        <v>8</v>
      </c>
      <c r="AB24" s="1118"/>
    </row>
    <row r="25" spans="2:28" ht="18.75" thickBot="1">
      <c r="B25" s="184"/>
      <c r="C25" s="1350" t="s">
        <v>418</v>
      </c>
      <c r="D25" s="1335"/>
      <c r="E25" s="1108"/>
      <c r="F25" s="1119">
        <f t="shared" ref="F25" si="4">AVERAGE(F4:F24)</f>
        <v>5.7857142857142856</v>
      </c>
      <c r="G25" s="233">
        <f t="shared" ref="G25:O25" si="5">AVERAGE(G4:G24)</f>
        <v>0</v>
      </c>
      <c r="H25" s="234">
        <f t="shared" si="5"/>
        <v>5.7857142857142856</v>
      </c>
      <c r="I25" s="1130"/>
      <c r="J25" s="1135">
        <f t="shared" si="5"/>
        <v>10.333333333333334</v>
      </c>
      <c r="K25" s="1119">
        <f t="shared" si="5"/>
        <v>0</v>
      </c>
      <c r="L25" s="1120">
        <f t="shared" si="5"/>
        <v>0</v>
      </c>
      <c r="M25" s="1082">
        <f t="shared" si="5"/>
        <v>0</v>
      </c>
      <c r="N25" s="1121">
        <f t="shared" si="5"/>
        <v>15.619047619047619</v>
      </c>
      <c r="O25" s="1122">
        <f t="shared" si="5"/>
        <v>8.7341269841269842</v>
      </c>
      <c r="P25" s="1351"/>
      <c r="Q25" s="1337"/>
      <c r="R25" s="543"/>
      <c r="S25" s="1123"/>
      <c r="T25" s="1124"/>
      <c r="U25" s="1146"/>
      <c r="V25" s="1238"/>
      <c r="W25" s="1125"/>
      <c r="X25" s="1125"/>
      <c r="Y25" s="1126"/>
      <c r="Z25" s="1234"/>
      <c r="AA25" s="1127"/>
      <c r="AB25" s="1128"/>
    </row>
  </sheetData>
  <sheetProtection selectLockedCells="1" selectUnlockedCells="1"/>
  <mergeCells count="8">
    <mergeCell ref="C25:D25"/>
    <mergeCell ref="P25:Q25"/>
    <mergeCell ref="B1:M1"/>
    <mergeCell ref="N1:Z1"/>
    <mergeCell ref="F2:G2"/>
    <mergeCell ref="P2:Q2"/>
    <mergeCell ref="R2:AA2"/>
    <mergeCell ref="P3:Q3"/>
  </mergeCells>
  <phoneticPr fontId="5" type="noConversion"/>
  <printOptions horizontalCentered="1" verticalCentered="1"/>
  <pageMargins left="0.70000000000000007" right="0.70000000000000007" top="0.75" bottom="0.75" header="0.51181102362204722" footer="0.51181102362204722"/>
  <pageSetup paperSize="9"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FD107-4838-4302-A9AB-A4C190101EE8}">
  <dimension ref="A1:H37"/>
  <sheetViews>
    <sheetView workbookViewId="0">
      <selection activeCell="M26" sqref="M26"/>
    </sheetView>
  </sheetViews>
  <sheetFormatPr baseColWidth="10" defaultRowHeight="12.75"/>
  <cols>
    <col min="1" max="1" width="3.85546875" bestFit="1" customWidth="1"/>
    <col min="2" max="2" width="15.7109375" bestFit="1" customWidth="1"/>
    <col min="4" max="4" width="27.7109375" bestFit="1" customWidth="1"/>
    <col min="5" max="5" width="22.28515625" bestFit="1" customWidth="1"/>
    <col min="6" max="6" width="7.28515625" bestFit="1" customWidth="1"/>
    <col min="8" max="8" width="10.42578125" bestFit="1" customWidth="1"/>
  </cols>
  <sheetData>
    <row r="1" spans="1:8" ht="21" thickBot="1">
      <c r="B1" s="1366" t="s">
        <v>687</v>
      </c>
      <c r="C1" s="1366"/>
      <c r="D1" s="1366"/>
      <c r="E1" s="1366"/>
      <c r="F1" s="1366"/>
      <c r="G1" s="1366"/>
      <c r="H1" s="1366"/>
    </row>
    <row r="2" spans="1:8" ht="16.5" thickBot="1">
      <c r="A2" s="1197"/>
      <c r="B2" s="1201"/>
      <c r="C2" s="1200" t="s">
        <v>688</v>
      </c>
      <c r="D2" s="1182" t="s">
        <v>689</v>
      </c>
      <c r="E2" s="1183" t="s">
        <v>690</v>
      </c>
      <c r="F2" s="1184" t="s">
        <v>691</v>
      </c>
      <c r="G2" s="173" t="s">
        <v>692</v>
      </c>
      <c r="H2" s="1185" t="s">
        <v>697</v>
      </c>
    </row>
    <row r="3" spans="1:8" ht="16.5" thickBot="1">
      <c r="A3" s="1197"/>
      <c r="B3" s="1202"/>
      <c r="C3" s="1367" t="s">
        <v>693</v>
      </c>
      <c r="D3" s="1367"/>
      <c r="E3" s="1367"/>
      <c r="F3" s="1186" t="s">
        <v>694</v>
      </c>
      <c r="G3" s="1187" t="s">
        <v>695</v>
      </c>
      <c r="H3" s="1188" t="s">
        <v>696</v>
      </c>
    </row>
    <row r="4" spans="1:8" ht="15.75">
      <c r="A4" s="1198">
        <v>1</v>
      </c>
      <c r="B4" s="1203" t="s">
        <v>199</v>
      </c>
      <c r="C4" s="1368"/>
      <c r="D4" s="1368"/>
      <c r="E4" s="1369"/>
      <c r="F4" s="1189"/>
      <c r="G4" s="1190"/>
      <c r="H4" s="1196">
        <f>+(C4+F4+G4)</f>
        <v>0</v>
      </c>
    </row>
    <row r="5" spans="1:8" ht="15.75">
      <c r="A5" s="1199">
        <v>2</v>
      </c>
      <c r="B5" s="1204" t="s">
        <v>200</v>
      </c>
      <c r="C5" s="1362">
        <v>1</v>
      </c>
      <c r="D5" s="1362"/>
      <c r="E5" s="1363"/>
      <c r="F5" s="1191"/>
      <c r="G5" s="1192"/>
      <c r="H5" s="1196">
        <f t="shared" ref="H5:H37" si="0">+(C5+F5+G5)</f>
        <v>1</v>
      </c>
    </row>
    <row r="6" spans="1:8" ht="15.75">
      <c r="A6" s="1199">
        <v>3</v>
      </c>
      <c r="B6" s="1204" t="s">
        <v>201</v>
      </c>
      <c r="C6" s="1360"/>
      <c r="D6" s="1360"/>
      <c r="E6" s="1361"/>
      <c r="F6" s="1191"/>
      <c r="G6" s="1192"/>
      <c r="H6" s="1196">
        <f t="shared" si="0"/>
        <v>0</v>
      </c>
    </row>
    <row r="7" spans="1:8" ht="15.75">
      <c r="A7" s="1199">
        <v>4</v>
      </c>
      <c r="B7" s="1204" t="s">
        <v>202</v>
      </c>
      <c r="C7" s="1360"/>
      <c r="D7" s="1360"/>
      <c r="E7" s="1361"/>
      <c r="F7" s="1191"/>
      <c r="G7" s="1192"/>
      <c r="H7" s="1196">
        <f t="shared" si="0"/>
        <v>0</v>
      </c>
    </row>
    <row r="8" spans="1:8" ht="15.75">
      <c r="A8" s="1199">
        <v>5</v>
      </c>
      <c r="B8" s="1204" t="s">
        <v>203</v>
      </c>
      <c r="C8" s="1360"/>
      <c r="D8" s="1360"/>
      <c r="E8" s="1361"/>
      <c r="F8" s="1191"/>
      <c r="G8" s="1192"/>
      <c r="H8" s="1196">
        <f t="shared" si="0"/>
        <v>0</v>
      </c>
    </row>
    <row r="9" spans="1:8" ht="15.75">
      <c r="A9" s="1199">
        <v>6</v>
      </c>
      <c r="B9" s="1204" t="s">
        <v>204</v>
      </c>
      <c r="C9" s="1360"/>
      <c r="D9" s="1360"/>
      <c r="E9" s="1361"/>
      <c r="F9" s="1191"/>
      <c r="G9" s="1192"/>
      <c r="H9" s="1196">
        <f t="shared" si="0"/>
        <v>0</v>
      </c>
    </row>
    <row r="10" spans="1:8" ht="15.75">
      <c r="A10" s="1199">
        <v>7</v>
      </c>
      <c r="B10" s="1204" t="s">
        <v>205</v>
      </c>
      <c r="C10" s="1360"/>
      <c r="D10" s="1360"/>
      <c r="E10" s="1361"/>
      <c r="F10" s="1191"/>
      <c r="G10" s="1192"/>
      <c r="H10" s="1196">
        <f t="shared" si="0"/>
        <v>0</v>
      </c>
    </row>
    <row r="11" spans="1:8" ht="15.75">
      <c r="A11" s="1199">
        <v>8</v>
      </c>
      <c r="B11" s="1204" t="s">
        <v>206</v>
      </c>
      <c r="C11" s="1360"/>
      <c r="D11" s="1360"/>
      <c r="E11" s="1361"/>
      <c r="F11" s="1191"/>
      <c r="G11" s="1192"/>
      <c r="H11" s="1196">
        <f t="shared" si="0"/>
        <v>0</v>
      </c>
    </row>
    <row r="12" spans="1:8" ht="15.75">
      <c r="A12" s="1199">
        <v>9</v>
      </c>
      <c r="B12" s="1204" t="s">
        <v>207</v>
      </c>
      <c r="C12" s="1362">
        <v>1</v>
      </c>
      <c r="D12" s="1362"/>
      <c r="E12" s="1363"/>
      <c r="F12" s="1191">
        <v>2</v>
      </c>
      <c r="G12" s="1192"/>
      <c r="H12" s="1196">
        <f t="shared" si="0"/>
        <v>3</v>
      </c>
    </row>
    <row r="13" spans="1:8" ht="15.75">
      <c r="A13" s="1199">
        <v>10</v>
      </c>
      <c r="B13" s="1204" t="s">
        <v>536</v>
      </c>
      <c r="C13" s="1360"/>
      <c r="D13" s="1360"/>
      <c r="E13" s="1361"/>
      <c r="F13" s="1191"/>
      <c r="G13" s="1192"/>
      <c r="H13" s="1196">
        <f t="shared" si="0"/>
        <v>0</v>
      </c>
    </row>
    <row r="14" spans="1:8" ht="15.75">
      <c r="A14" s="1199">
        <v>11</v>
      </c>
      <c r="B14" s="1204" t="s">
        <v>209</v>
      </c>
      <c r="C14" s="1360"/>
      <c r="D14" s="1360"/>
      <c r="E14" s="1361"/>
      <c r="F14" s="1191"/>
      <c r="G14" s="1192"/>
      <c r="H14" s="1196">
        <f t="shared" si="0"/>
        <v>0</v>
      </c>
    </row>
    <row r="15" spans="1:8" ht="15.75">
      <c r="A15" s="1199">
        <v>12</v>
      </c>
      <c r="B15" s="1204" t="s">
        <v>210</v>
      </c>
      <c r="C15" s="1360"/>
      <c r="D15" s="1360"/>
      <c r="E15" s="1361"/>
      <c r="F15" s="1191"/>
      <c r="G15" s="1192"/>
      <c r="H15" s="1196">
        <f t="shared" si="0"/>
        <v>0</v>
      </c>
    </row>
    <row r="16" spans="1:8" ht="15.75">
      <c r="A16" s="1199">
        <v>13</v>
      </c>
      <c r="B16" s="1204" t="s">
        <v>211</v>
      </c>
      <c r="C16" s="1360"/>
      <c r="D16" s="1360"/>
      <c r="E16" s="1361"/>
      <c r="F16" s="1191"/>
      <c r="G16" s="1192"/>
      <c r="H16" s="1196">
        <f t="shared" si="0"/>
        <v>0</v>
      </c>
    </row>
    <row r="17" spans="1:8" ht="15.75">
      <c r="A17" s="1199">
        <v>14</v>
      </c>
      <c r="B17" s="1204" t="s">
        <v>212</v>
      </c>
      <c r="C17" s="1360"/>
      <c r="D17" s="1360"/>
      <c r="E17" s="1361"/>
      <c r="F17" s="1191"/>
      <c r="G17" s="1192"/>
      <c r="H17" s="1196">
        <f t="shared" si="0"/>
        <v>0</v>
      </c>
    </row>
    <row r="18" spans="1:8" ht="15.75">
      <c r="A18" s="1199">
        <v>15</v>
      </c>
      <c r="B18" s="1204" t="s">
        <v>213</v>
      </c>
      <c r="C18" s="1360"/>
      <c r="D18" s="1360"/>
      <c r="E18" s="1361"/>
      <c r="F18" s="1191"/>
      <c r="G18" s="1192"/>
      <c r="H18" s="1196">
        <f t="shared" si="0"/>
        <v>0</v>
      </c>
    </row>
    <row r="19" spans="1:8" ht="15.75">
      <c r="A19" s="1199">
        <v>16</v>
      </c>
      <c r="B19" s="1204" t="s">
        <v>214</v>
      </c>
      <c r="C19" s="1360"/>
      <c r="D19" s="1360"/>
      <c r="E19" s="1361"/>
      <c r="F19" s="1191"/>
      <c r="G19" s="1192"/>
      <c r="H19" s="1196">
        <f t="shared" si="0"/>
        <v>0</v>
      </c>
    </row>
    <row r="20" spans="1:8" ht="15.75">
      <c r="A20" s="1199">
        <v>17</v>
      </c>
      <c r="B20" s="1204" t="s">
        <v>215</v>
      </c>
      <c r="C20" s="1360"/>
      <c r="D20" s="1360"/>
      <c r="E20" s="1361"/>
      <c r="F20" s="1191"/>
      <c r="G20" s="1192"/>
      <c r="H20" s="1196">
        <f t="shared" si="0"/>
        <v>0</v>
      </c>
    </row>
    <row r="21" spans="1:8" ht="15.75">
      <c r="A21" s="1199">
        <v>18</v>
      </c>
      <c r="B21" s="1204" t="s">
        <v>216</v>
      </c>
      <c r="C21" s="1360"/>
      <c r="D21" s="1360"/>
      <c r="E21" s="1361"/>
      <c r="F21" s="1191"/>
      <c r="G21" s="1192"/>
      <c r="H21" s="1196">
        <f t="shared" si="0"/>
        <v>0</v>
      </c>
    </row>
    <row r="22" spans="1:8" ht="15.75">
      <c r="A22" s="1199">
        <v>19</v>
      </c>
      <c r="B22" s="1204" t="s">
        <v>233</v>
      </c>
      <c r="C22" s="1360"/>
      <c r="D22" s="1360"/>
      <c r="E22" s="1361"/>
      <c r="F22" s="1191"/>
      <c r="G22" s="1192"/>
      <c r="H22" s="1196">
        <f t="shared" si="0"/>
        <v>0</v>
      </c>
    </row>
    <row r="23" spans="1:8" ht="15.75">
      <c r="A23" s="1199">
        <v>20</v>
      </c>
      <c r="B23" s="1204" t="s">
        <v>217</v>
      </c>
      <c r="C23" s="1360"/>
      <c r="D23" s="1360"/>
      <c r="E23" s="1361"/>
      <c r="F23" s="1191"/>
      <c r="G23" s="1192"/>
      <c r="H23" s="1196">
        <f t="shared" si="0"/>
        <v>0</v>
      </c>
    </row>
    <row r="24" spans="1:8" ht="15.75">
      <c r="A24" s="1199">
        <v>21</v>
      </c>
      <c r="B24" s="1204" t="s">
        <v>218</v>
      </c>
      <c r="C24" s="1360"/>
      <c r="D24" s="1360"/>
      <c r="E24" s="1361"/>
      <c r="F24" s="1191"/>
      <c r="G24" s="1192"/>
      <c r="H24" s="1196">
        <f t="shared" si="0"/>
        <v>0</v>
      </c>
    </row>
    <row r="25" spans="1:8" ht="15.75">
      <c r="A25" s="1199">
        <v>22</v>
      </c>
      <c r="B25" s="1204" t="s">
        <v>234</v>
      </c>
      <c r="C25" s="1360"/>
      <c r="D25" s="1360"/>
      <c r="E25" s="1361"/>
      <c r="F25" s="1193"/>
      <c r="G25" s="1192"/>
      <c r="H25" s="1196">
        <f t="shared" si="0"/>
        <v>0</v>
      </c>
    </row>
    <row r="26" spans="1:8" ht="15.75">
      <c r="A26" s="1199">
        <v>23</v>
      </c>
      <c r="B26" s="1204" t="s">
        <v>219</v>
      </c>
      <c r="C26" s="1360"/>
      <c r="D26" s="1360"/>
      <c r="E26" s="1361"/>
      <c r="F26" s="1191"/>
      <c r="G26" s="1192"/>
      <c r="H26" s="1196">
        <f t="shared" si="0"/>
        <v>0</v>
      </c>
    </row>
    <row r="27" spans="1:8" ht="15.75">
      <c r="A27" s="1199">
        <v>24</v>
      </c>
      <c r="B27" s="1204" t="s">
        <v>220</v>
      </c>
      <c r="C27" s="1360"/>
      <c r="D27" s="1360"/>
      <c r="E27" s="1361"/>
      <c r="F27" s="1191"/>
      <c r="G27" s="1192"/>
      <c r="H27" s="1196">
        <f t="shared" si="0"/>
        <v>0</v>
      </c>
    </row>
    <row r="28" spans="1:8" ht="15.75">
      <c r="A28" s="1199">
        <v>25</v>
      </c>
      <c r="B28" s="1204" t="s">
        <v>221</v>
      </c>
      <c r="C28" s="1360"/>
      <c r="D28" s="1360"/>
      <c r="E28" s="1361"/>
      <c r="F28" s="1191"/>
      <c r="G28" s="1192"/>
      <c r="H28" s="1196">
        <f t="shared" si="0"/>
        <v>0</v>
      </c>
    </row>
    <row r="29" spans="1:8" ht="15.75">
      <c r="A29" s="1199">
        <v>26</v>
      </c>
      <c r="B29" s="1204" t="s">
        <v>235</v>
      </c>
      <c r="C29" s="1360"/>
      <c r="D29" s="1360"/>
      <c r="E29" s="1361"/>
      <c r="F29" s="1191"/>
      <c r="G29" s="1192"/>
      <c r="H29" s="1196">
        <f t="shared" si="0"/>
        <v>0</v>
      </c>
    </row>
    <row r="30" spans="1:8" ht="15.75">
      <c r="A30" s="1199">
        <v>27</v>
      </c>
      <c r="B30" s="1205" t="s">
        <v>236</v>
      </c>
      <c r="C30" s="1360"/>
      <c r="D30" s="1360"/>
      <c r="E30" s="1361"/>
      <c r="F30" s="1191"/>
      <c r="G30" s="1192"/>
      <c r="H30" s="1196">
        <f t="shared" si="0"/>
        <v>0</v>
      </c>
    </row>
    <row r="31" spans="1:8" ht="15.75">
      <c r="A31" s="1199">
        <v>28</v>
      </c>
      <c r="B31" s="1204" t="s">
        <v>237</v>
      </c>
      <c r="C31" s="1360"/>
      <c r="D31" s="1360"/>
      <c r="E31" s="1361"/>
      <c r="F31" s="1191"/>
      <c r="G31" s="1192"/>
      <c r="H31" s="1196">
        <f t="shared" si="0"/>
        <v>0</v>
      </c>
    </row>
    <row r="32" spans="1:8" ht="15.75">
      <c r="A32" s="1199">
        <v>29</v>
      </c>
      <c r="B32" s="1204" t="s">
        <v>238</v>
      </c>
      <c r="C32" s="1360"/>
      <c r="D32" s="1360"/>
      <c r="E32" s="1361"/>
      <c r="F32" s="1191"/>
      <c r="G32" s="1192"/>
      <c r="H32" s="1196">
        <f t="shared" si="0"/>
        <v>0</v>
      </c>
    </row>
    <row r="33" spans="1:8" ht="15.75">
      <c r="A33" s="1199">
        <v>30</v>
      </c>
      <c r="B33" s="1204" t="s">
        <v>239</v>
      </c>
      <c r="C33" s="1360"/>
      <c r="D33" s="1360"/>
      <c r="E33" s="1361"/>
      <c r="F33" s="1191"/>
      <c r="G33" s="1192"/>
      <c r="H33" s="1196">
        <f t="shared" si="0"/>
        <v>0</v>
      </c>
    </row>
    <row r="34" spans="1:8" ht="15.75">
      <c r="A34" s="1199">
        <v>31</v>
      </c>
      <c r="B34" s="1204" t="s">
        <v>240</v>
      </c>
      <c r="C34" s="1360"/>
      <c r="D34" s="1360"/>
      <c r="E34" s="1361"/>
      <c r="F34" s="1191"/>
      <c r="G34" s="1192"/>
      <c r="H34" s="1196">
        <f t="shared" si="0"/>
        <v>0</v>
      </c>
    </row>
    <row r="35" spans="1:8" ht="15.75">
      <c r="A35" s="1199">
        <v>32</v>
      </c>
      <c r="B35" s="1204" t="s">
        <v>241</v>
      </c>
      <c r="C35" s="1360"/>
      <c r="D35" s="1360"/>
      <c r="E35" s="1361"/>
      <c r="F35" s="1191"/>
      <c r="G35" s="1192"/>
      <c r="H35" s="1196">
        <f t="shared" si="0"/>
        <v>0</v>
      </c>
    </row>
    <row r="36" spans="1:8" ht="15.75">
      <c r="A36" s="1199">
        <v>33</v>
      </c>
      <c r="B36" s="1204" t="s">
        <v>242</v>
      </c>
      <c r="C36" s="1360"/>
      <c r="D36" s="1360"/>
      <c r="E36" s="1361"/>
      <c r="F36" s="1191"/>
      <c r="G36" s="1192"/>
      <c r="H36" s="1196">
        <f t="shared" si="0"/>
        <v>0</v>
      </c>
    </row>
    <row r="37" spans="1:8" ht="16.5" thickBot="1">
      <c r="A37" s="1199">
        <v>34</v>
      </c>
      <c r="B37" s="1206" t="s">
        <v>243</v>
      </c>
      <c r="C37" s="1364"/>
      <c r="D37" s="1364"/>
      <c r="E37" s="1365"/>
      <c r="F37" s="1194"/>
      <c r="G37" s="1195"/>
      <c r="H37" s="1196">
        <f t="shared" si="0"/>
        <v>0</v>
      </c>
    </row>
  </sheetData>
  <mergeCells count="36">
    <mergeCell ref="C7:E7"/>
    <mergeCell ref="B1:H1"/>
    <mergeCell ref="C3:E3"/>
    <mergeCell ref="C4:E4"/>
    <mergeCell ref="C5:E5"/>
    <mergeCell ref="C6:E6"/>
    <mergeCell ref="C37:E37"/>
    <mergeCell ref="C36:E36"/>
    <mergeCell ref="C35:E35"/>
    <mergeCell ref="C34:E34"/>
    <mergeCell ref="C33:E33"/>
    <mergeCell ref="C8:E8"/>
    <mergeCell ref="C9:E9"/>
    <mergeCell ref="C10:E10"/>
    <mergeCell ref="C11:E11"/>
    <mergeCell ref="C12:E12"/>
    <mergeCell ref="C21:E21"/>
    <mergeCell ref="C32:E32"/>
    <mergeCell ref="C31:E31"/>
    <mergeCell ref="C30:E30"/>
    <mergeCell ref="C29:E29"/>
    <mergeCell ref="C28:E28"/>
    <mergeCell ref="C27:E27"/>
    <mergeCell ref="C26:E26"/>
    <mergeCell ref="C25:E25"/>
    <mergeCell ref="C24:E24"/>
    <mergeCell ref="C23:E23"/>
    <mergeCell ref="C22:E22"/>
    <mergeCell ref="C14:E14"/>
    <mergeCell ref="C13:E13"/>
    <mergeCell ref="C20:E20"/>
    <mergeCell ref="C19:E19"/>
    <mergeCell ref="C18:E18"/>
    <mergeCell ref="C17:E17"/>
    <mergeCell ref="C16:E16"/>
    <mergeCell ref="C15:E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45D3C-2BA9-4790-B3A3-077691029486}">
  <sheetPr>
    <pageSetUpPr fitToPage="1"/>
  </sheetPr>
  <dimension ref="A1:Y42"/>
  <sheetViews>
    <sheetView zoomScale="119" zoomScaleNormal="87" workbookViewId="0">
      <selection activeCell="T27" sqref="T27"/>
    </sheetView>
  </sheetViews>
  <sheetFormatPr baseColWidth="10" defaultColWidth="5.5703125" defaultRowHeight="14.25"/>
  <cols>
    <col min="1" max="1" width="2.140625" bestFit="1" customWidth="1"/>
    <col min="2" max="2" width="2.85546875" style="193" bestFit="1" customWidth="1"/>
    <col min="3" max="3" width="19.85546875" style="43" bestFit="1" customWidth="1"/>
    <col min="4" max="4" width="8.85546875" style="70" customWidth="1"/>
    <col min="5" max="5" width="5.140625" customWidth="1"/>
    <col min="6" max="6" width="7.85546875" bestFit="1" customWidth="1"/>
    <col min="7" max="7" width="7.42578125" bestFit="1" customWidth="1"/>
    <col min="8" max="8" width="8.28515625" bestFit="1" customWidth="1"/>
    <col min="9" max="9" width="8.5703125" style="14" bestFit="1" customWidth="1"/>
    <col min="10" max="10" width="7.85546875" bestFit="1" customWidth="1"/>
    <col min="11" max="11" width="11" bestFit="1" customWidth="1"/>
    <col min="12" max="12" width="15" style="126" customWidth="1"/>
    <col min="13" max="13" width="3.140625" bestFit="1" customWidth="1"/>
    <col min="14" max="14" width="3.7109375" bestFit="1" customWidth="1"/>
    <col min="15" max="21" width="3.140625" bestFit="1" customWidth="1"/>
    <col min="22" max="22" width="3.42578125" style="14" customWidth="1"/>
    <col min="23" max="23" width="7.5703125" customWidth="1"/>
    <col min="24" max="24" width="3" style="197" bestFit="1" customWidth="1"/>
    <col min="25" max="25" width="6.140625" style="5" bestFit="1" customWidth="1"/>
    <col min="26" max="238" width="11.140625" customWidth="1"/>
    <col min="239" max="239" width="4.28515625" customWidth="1"/>
    <col min="240" max="240" width="21.140625" customWidth="1"/>
    <col min="241" max="241" width="10" customWidth="1"/>
    <col min="242" max="244" width="7.28515625" customWidth="1"/>
    <col min="245" max="245" width="7.7109375" customWidth="1"/>
  </cols>
  <sheetData>
    <row r="1" spans="1:25" ht="0.75" customHeight="1">
      <c r="D1" s="70">
        <v>6</v>
      </c>
    </row>
    <row r="2" spans="1:25" ht="20.25" customHeight="1" thickBot="1">
      <c r="B2" s="1370" t="s">
        <v>646</v>
      </c>
      <c r="C2" s="1370"/>
      <c r="D2" s="1370"/>
      <c r="E2" s="1370"/>
      <c r="F2" s="1370"/>
      <c r="G2" s="1370"/>
      <c r="H2" s="1370"/>
      <c r="I2" s="1370"/>
      <c r="J2" s="1370"/>
      <c r="K2" s="1370"/>
      <c r="L2" s="1370"/>
      <c r="M2" s="1370"/>
      <c r="N2" s="1370"/>
      <c r="O2" s="1370"/>
      <c r="P2" s="1370"/>
      <c r="Q2" s="1370"/>
      <c r="R2" s="1370"/>
      <c r="S2" s="1370"/>
      <c r="T2" s="1370"/>
      <c r="U2" s="1370"/>
      <c r="V2" s="1370"/>
      <c r="W2" s="1370"/>
    </row>
    <row r="3" spans="1:25" ht="21.75" thickBot="1">
      <c r="B3" s="1371"/>
      <c r="C3" s="1371"/>
      <c r="D3" s="1371"/>
      <c r="E3" s="1371"/>
      <c r="F3" s="1371"/>
      <c r="G3" s="1371"/>
      <c r="H3" s="1371"/>
      <c r="I3" s="1371"/>
      <c r="J3" s="57"/>
      <c r="L3" s="12"/>
      <c r="M3" s="1372" t="s">
        <v>647</v>
      </c>
      <c r="N3" s="1372"/>
      <c r="O3" s="1372"/>
      <c r="P3" s="1372"/>
      <c r="Q3" s="1372"/>
      <c r="R3" s="1372"/>
      <c r="S3" s="1372"/>
      <c r="T3" s="1372"/>
      <c r="U3" s="1372"/>
      <c r="W3" s="15"/>
      <c r="X3" s="1162"/>
      <c r="Y3" s="1170" t="s">
        <v>540</v>
      </c>
    </row>
    <row r="4" spans="1:25" ht="16.5" thickBot="1">
      <c r="A4">
        <v>1</v>
      </c>
      <c r="B4" s="194"/>
      <c r="C4" s="130" t="s">
        <v>0</v>
      </c>
      <c r="D4" s="16"/>
      <c r="E4" s="17"/>
      <c r="F4" s="520" t="s">
        <v>648</v>
      </c>
      <c r="G4" s="516" t="s">
        <v>649</v>
      </c>
      <c r="H4" s="514" t="s">
        <v>642</v>
      </c>
      <c r="I4" s="65" t="s">
        <v>639</v>
      </c>
      <c r="J4" s="526" t="s">
        <v>3</v>
      </c>
      <c r="K4" s="18" t="s">
        <v>656</v>
      </c>
      <c r="L4" s="127"/>
      <c r="M4" s="19" t="s">
        <v>5</v>
      </c>
      <c r="N4" s="20" t="s">
        <v>16</v>
      </c>
      <c r="O4" s="19" t="s">
        <v>7</v>
      </c>
      <c r="P4" s="20" t="s">
        <v>8</v>
      </c>
      <c r="Q4" s="21" t="s">
        <v>9</v>
      </c>
      <c r="R4" s="22" t="s">
        <v>10</v>
      </c>
      <c r="S4" s="19" t="s">
        <v>11</v>
      </c>
      <c r="T4" s="20" t="s">
        <v>12</v>
      </c>
      <c r="U4" s="800" t="s">
        <v>13</v>
      </c>
      <c r="V4" s="23" t="s">
        <v>17</v>
      </c>
      <c r="W4" s="1158" t="s">
        <v>18</v>
      </c>
      <c r="X4" s="1164"/>
      <c r="Y4" s="1166" t="s">
        <v>539</v>
      </c>
    </row>
    <row r="5" spans="1:25" ht="18">
      <c r="B5" s="195">
        <v>1</v>
      </c>
      <c r="C5" s="131" t="s">
        <v>168</v>
      </c>
      <c r="D5" s="71" t="s">
        <v>138</v>
      </c>
      <c r="E5" s="24" t="s">
        <v>19</v>
      </c>
      <c r="F5" s="521">
        <f>+(G5+H5)</f>
        <v>4</v>
      </c>
      <c r="G5" s="801">
        <v>4</v>
      </c>
      <c r="H5" s="517">
        <v>0</v>
      </c>
      <c r="I5" s="523">
        <v>16</v>
      </c>
      <c r="J5" s="527">
        <f>+(10+V5-W5)</f>
        <v>16</v>
      </c>
      <c r="K5" s="32">
        <f>+(F5*2+I5*3+J5)/6</f>
        <v>12</v>
      </c>
      <c r="L5" s="128" t="s">
        <v>168</v>
      </c>
      <c r="M5" s="882"/>
      <c r="N5" s="883">
        <v>2</v>
      </c>
      <c r="O5" s="1062">
        <v>2</v>
      </c>
      <c r="P5" s="1062"/>
      <c r="Q5" s="1178">
        <v>2</v>
      </c>
      <c r="R5" s="1178"/>
      <c r="S5" s="99"/>
      <c r="T5" s="67"/>
      <c r="U5" s="797"/>
      <c r="V5" s="25">
        <f t="shared" ref="V5:V37" si="0">+(M5+N5+O5+P5+Q5+R5+S5+T5+U5)</f>
        <v>6</v>
      </c>
      <c r="W5" s="1159"/>
      <c r="X5" s="1163">
        <v>1</v>
      </c>
      <c r="Y5" s="1167">
        <v>4</v>
      </c>
    </row>
    <row r="6" spans="1:25" ht="18">
      <c r="B6" s="196">
        <v>2</v>
      </c>
      <c r="C6" s="131" t="s">
        <v>169</v>
      </c>
      <c r="D6" s="72" t="s">
        <v>137</v>
      </c>
      <c r="E6" s="24" t="s">
        <v>19</v>
      </c>
      <c r="F6" s="521">
        <f t="shared" ref="F6:F35" si="1">+(G6+H6)</f>
        <v>5.5</v>
      </c>
      <c r="G6" s="518">
        <v>5.5</v>
      </c>
      <c r="H6" s="517"/>
      <c r="I6" s="524">
        <v>15</v>
      </c>
      <c r="J6" s="527">
        <f t="shared" ref="J6:J37" si="2">+(10+V6-W6)</f>
        <v>16</v>
      </c>
      <c r="K6" s="32">
        <f t="shared" ref="K6:K37" si="3">+(F6*2+I6*3+J6)/6</f>
        <v>12</v>
      </c>
      <c r="L6" s="129" t="s">
        <v>169</v>
      </c>
      <c r="M6" s="884"/>
      <c r="N6" s="885">
        <v>2</v>
      </c>
      <c r="O6" s="1062"/>
      <c r="P6" s="885"/>
      <c r="Q6" s="890">
        <v>2</v>
      </c>
      <c r="R6" s="890">
        <v>2</v>
      </c>
      <c r="S6" s="100"/>
      <c r="T6" s="101"/>
      <c r="U6" s="798"/>
      <c r="V6" s="25">
        <f t="shared" si="0"/>
        <v>6</v>
      </c>
      <c r="W6" s="1159"/>
      <c r="X6" s="1161">
        <v>2</v>
      </c>
      <c r="Y6" s="1168">
        <v>1.5</v>
      </c>
    </row>
    <row r="7" spans="1:25" ht="18">
      <c r="B7" s="195">
        <v>3</v>
      </c>
      <c r="C7" s="131" t="s">
        <v>510</v>
      </c>
      <c r="D7" s="72" t="s">
        <v>140</v>
      </c>
      <c r="E7" s="24" t="s">
        <v>19</v>
      </c>
      <c r="F7" s="521">
        <f t="shared" si="1"/>
        <v>0.5</v>
      </c>
      <c r="G7" s="518">
        <v>0.5</v>
      </c>
      <c r="H7" s="517"/>
      <c r="I7" s="524">
        <v>12</v>
      </c>
      <c r="J7" s="527">
        <f t="shared" si="2"/>
        <v>12</v>
      </c>
      <c r="K7" s="32">
        <f t="shared" si="3"/>
        <v>8.1666666666666661</v>
      </c>
      <c r="L7" s="129" t="s">
        <v>686</v>
      </c>
      <c r="M7" s="884"/>
      <c r="N7" s="885">
        <v>2</v>
      </c>
      <c r="O7" s="1062"/>
      <c r="P7" s="1157"/>
      <c r="Q7" s="890"/>
      <c r="R7" s="890"/>
      <c r="S7" s="100"/>
      <c r="T7" s="101"/>
      <c r="U7" s="798"/>
      <c r="V7" s="25">
        <f t="shared" si="0"/>
        <v>2</v>
      </c>
      <c r="W7" s="1159"/>
      <c r="X7" s="1161">
        <v>3</v>
      </c>
      <c r="Y7" s="1168">
        <v>1.5</v>
      </c>
    </row>
    <row r="8" spans="1:25" ht="18">
      <c r="B8" s="196">
        <v>4</v>
      </c>
      <c r="C8" s="131" t="s">
        <v>170</v>
      </c>
      <c r="D8" s="72" t="s">
        <v>141</v>
      </c>
      <c r="E8" s="27" t="s">
        <v>92</v>
      </c>
      <c r="F8" s="521">
        <f t="shared" si="1"/>
        <v>7</v>
      </c>
      <c r="G8" s="518">
        <v>7</v>
      </c>
      <c r="H8" s="517"/>
      <c r="I8" s="524">
        <v>15</v>
      </c>
      <c r="J8" s="527">
        <f t="shared" si="2"/>
        <v>21</v>
      </c>
      <c r="K8" s="32">
        <f t="shared" si="3"/>
        <v>13.333333333333334</v>
      </c>
      <c r="L8" s="129" t="s">
        <v>170</v>
      </c>
      <c r="M8" s="884">
        <v>3</v>
      </c>
      <c r="N8" s="885">
        <v>2</v>
      </c>
      <c r="O8" s="1063">
        <v>2</v>
      </c>
      <c r="P8" s="885"/>
      <c r="Q8" s="890">
        <v>2</v>
      </c>
      <c r="R8" s="890">
        <v>2</v>
      </c>
      <c r="S8" s="100"/>
      <c r="T8" s="101"/>
      <c r="U8" s="798"/>
      <c r="V8" s="25">
        <f t="shared" si="0"/>
        <v>11</v>
      </c>
      <c r="W8" s="1159"/>
      <c r="X8" s="1161">
        <v>4</v>
      </c>
      <c r="Y8" s="1168">
        <v>4.5</v>
      </c>
    </row>
    <row r="9" spans="1:25" ht="18">
      <c r="B9" s="195">
        <v>5</v>
      </c>
      <c r="C9" s="131" t="s">
        <v>171</v>
      </c>
      <c r="D9" s="72" t="s">
        <v>142</v>
      </c>
      <c r="E9" s="73" t="s">
        <v>91</v>
      </c>
      <c r="F9" s="521">
        <f t="shared" si="1"/>
        <v>6</v>
      </c>
      <c r="G9" s="518">
        <v>6</v>
      </c>
      <c r="H9" s="517"/>
      <c r="I9" s="524">
        <v>13</v>
      </c>
      <c r="J9" s="527">
        <f t="shared" si="2"/>
        <v>11</v>
      </c>
      <c r="K9" s="32">
        <f t="shared" si="3"/>
        <v>10.333333333333334</v>
      </c>
      <c r="L9" s="129" t="s">
        <v>171</v>
      </c>
      <c r="M9" s="884"/>
      <c r="N9" s="885"/>
      <c r="O9" s="1062"/>
      <c r="P9" s="885">
        <v>2</v>
      </c>
      <c r="Q9" s="890"/>
      <c r="R9" s="890"/>
      <c r="S9" s="100"/>
      <c r="T9" s="101"/>
      <c r="U9" s="798"/>
      <c r="V9" s="25">
        <f t="shared" si="0"/>
        <v>2</v>
      </c>
      <c r="W9" s="1159">
        <v>1</v>
      </c>
      <c r="X9" s="1161">
        <v>5</v>
      </c>
      <c r="Y9" s="1168">
        <v>1.5</v>
      </c>
    </row>
    <row r="10" spans="1:25" ht="18">
      <c r="B10" s="196">
        <v>6</v>
      </c>
      <c r="C10" s="131" t="s">
        <v>172</v>
      </c>
      <c r="D10" s="72" t="s">
        <v>143</v>
      </c>
      <c r="E10" s="27" t="s">
        <v>92</v>
      </c>
      <c r="F10" s="521">
        <f t="shared" si="1"/>
        <v>6.5</v>
      </c>
      <c r="G10" s="518">
        <v>6.5</v>
      </c>
      <c r="H10" s="517"/>
      <c r="I10" s="524">
        <v>16</v>
      </c>
      <c r="J10" s="527">
        <f t="shared" si="2"/>
        <v>16</v>
      </c>
      <c r="K10" s="32">
        <f t="shared" si="3"/>
        <v>12.833333333333334</v>
      </c>
      <c r="L10" s="129" t="s">
        <v>172</v>
      </c>
      <c r="M10" s="884"/>
      <c r="N10" s="885">
        <v>2</v>
      </c>
      <c r="O10" s="1062"/>
      <c r="P10" s="885">
        <v>2</v>
      </c>
      <c r="Q10" s="890"/>
      <c r="R10" s="890">
        <v>2</v>
      </c>
      <c r="S10" s="100"/>
      <c r="T10" s="101"/>
      <c r="U10" s="798"/>
      <c r="V10" s="25">
        <f t="shared" si="0"/>
        <v>6</v>
      </c>
      <c r="W10" s="1159"/>
      <c r="X10" s="1161">
        <v>6</v>
      </c>
      <c r="Y10" s="1168">
        <v>4.5</v>
      </c>
    </row>
    <row r="11" spans="1:25" ht="18">
      <c r="B11" s="195">
        <v>7</v>
      </c>
      <c r="C11" s="131" t="s">
        <v>173</v>
      </c>
      <c r="D11" s="72" t="s">
        <v>144</v>
      </c>
      <c r="E11" s="27" t="s">
        <v>92</v>
      </c>
      <c r="F11" s="521">
        <f t="shared" si="1"/>
        <v>7</v>
      </c>
      <c r="G11" s="518">
        <v>7</v>
      </c>
      <c r="H11" s="517"/>
      <c r="I11" s="524">
        <v>16</v>
      </c>
      <c r="J11" s="527">
        <f t="shared" si="2"/>
        <v>23</v>
      </c>
      <c r="K11" s="32">
        <f t="shared" si="3"/>
        <v>14.166666666666666</v>
      </c>
      <c r="L11" s="129" t="s">
        <v>173</v>
      </c>
      <c r="M11" s="884">
        <v>3</v>
      </c>
      <c r="N11" s="885">
        <v>2</v>
      </c>
      <c r="O11" s="1062">
        <v>2</v>
      </c>
      <c r="P11" s="885">
        <v>2</v>
      </c>
      <c r="Q11" s="890">
        <v>2</v>
      </c>
      <c r="R11" s="890">
        <v>2</v>
      </c>
      <c r="S11" s="100"/>
      <c r="T11" s="101"/>
      <c r="U11" s="798"/>
      <c r="V11" s="25">
        <f t="shared" si="0"/>
        <v>13</v>
      </c>
      <c r="W11" s="1159"/>
      <c r="X11" s="1161">
        <v>7</v>
      </c>
      <c r="Y11" s="1168">
        <v>6</v>
      </c>
    </row>
    <row r="12" spans="1:25" ht="18">
      <c r="B12" s="196">
        <v>8</v>
      </c>
      <c r="C12" s="131" t="s">
        <v>174</v>
      </c>
      <c r="D12" s="72" t="s">
        <v>145</v>
      </c>
      <c r="E12" s="27" t="s">
        <v>92</v>
      </c>
      <c r="F12" s="521">
        <f t="shared" si="1"/>
        <v>2</v>
      </c>
      <c r="G12" s="518">
        <v>2</v>
      </c>
      <c r="H12" s="517"/>
      <c r="I12" s="524">
        <v>12</v>
      </c>
      <c r="J12" s="527">
        <f t="shared" si="2"/>
        <v>19</v>
      </c>
      <c r="K12" s="32">
        <f t="shared" si="3"/>
        <v>9.8333333333333339</v>
      </c>
      <c r="L12" s="129" t="s">
        <v>174</v>
      </c>
      <c r="M12" s="884">
        <v>3</v>
      </c>
      <c r="N12" s="886">
        <v>2</v>
      </c>
      <c r="O12" s="1062"/>
      <c r="P12" s="885">
        <v>2</v>
      </c>
      <c r="Q12" s="890"/>
      <c r="R12" s="890">
        <v>2</v>
      </c>
      <c r="S12" s="100"/>
      <c r="T12" s="101"/>
      <c r="U12" s="798"/>
      <c r="V12" s="25">
        <f t="shared" si="0"/>
        <v>9</v>
      </c>
      <c r="W12" s="1159"/>
      <c r="X12" s="1161">
        <v>8</v>
      </c>
      <c r="Y12" s="1168">
        <v>4.5</v>
      </c>
    </row>
    <row r="13" spans="1:25" ht="18">
      <c r="B13" s="195">
        <v>9</v>
      </c>
      <c r="C13" s="131" t="s">
        <v>175</v>
      </c>
      <c r="D13" s="72" t="s">
        <v>146</v>
      </c>
      <c r="E13" s="24" t="s">
        <v>19</v>
      </c>
      <c r="F13" s="521">
        <f t="shared" si="1"/>
        <v>3</v>
      </c>
      <c r="G13" s="518">
        <v>3</v>
      </c>
      <c r="H13" s="517"/>
      <c r="I13" s="524">
        <v>7</v>
      </c>
      <c r="J13" s="527">
        <f t="shared" si="2"/>
        <v>21</v>
      </c>
      <c r="K13" s="32">
        <f t="shared" si="3"/>
        <v>8</v>
      </c>
      <c r="L13" s="129" t="s">
        <v>175</v>
      </c>
      <c r="M13" s="884">
        <v>3</v>
      </c>
      <c r="N13" s="885">
        <v>2</v>
      </c>
      <c r="O13" s="1062">
        <v>2</v>
      </c>
      <c r="P13" s="885">
        <v>2</v>
      </c>
      <c r="Q13" s="890"/>
      <c r="R13" s="890">
        <v>2</v>
      </c>
      <c r="S13" s="100"/>
      <c r="T13" s="101"/>
      <c r="U13" s="798"/>
      <c r="V13" s="25">
        <f t="shared" si="0"/>
        <v>11</v>
      </c>
      <c r="W13" s="1159"/>
      <c r="X13" s="1161">
        <v>9</v>
      </c>
      <c r="Y13" s="1168">
        <v>2.5</v>
      </c>
    </row>
    <row r="14" spans="1:25" ht="18">
      <c r="B14" s="196">
        <v>10</v>
      </c>
      <c r="C14" s="131" t="s">
        <v>176</v>
      </c>
      <c r="D14" s="72" t="s">
        <v>147</v>
      </c>
      <c r="E14" s="27" t="s">
        <v>92</v>
      </c>
      <c r="F14" s="521">
        <f t="shared" si="1"/>
        <v>3.5</v>
      </c>
      <c r="G14" s="518">
        <v>3.5</v>
      </c>
      <c r="H14" s="517"/>
      <c r="I14" s="525">
        <v>8</v>
      </c>
      <c r="J14" s="527">
        <f t="shared" si="2"/>
        <v>16</v>
      </c>
      <c r="K14" s="32">
        <f t="shared" si="3"/>
        <v>7.833333333333333</v>
      </c>
      <c r="L14" s="129" t="s">
        <v>176</v>
      </c>
      <c r="M14" s="884">
        <v>2</v>
      </c>
      <c r="N14" s="885">
        <v>2</v>
      </c>
      <c r="O14" s="1062"/>
      <c r="P14" s="885"/>
      <c r="Q14" s="890"/>
      <c r="R14" s="890">
        <v>2</v>
      </c>
      <c r="S14" s="100"/>
      <c r="T14" s="101"/>
      <c r="U14" s="798"/>
      <c r="V14" s="25">
        <f t="shared" si="0"/>
        <v>6</v>
      </c>
      <c r="W14" s="1159"/>
      <c r="X14" s="1161">
        <v>10</v>
      </c>
      <c r="Y14" s="1168">
        <v>0.5</v>
      </c>
    </row>
    <row r="15" spans="1:25" ht="18">
      <c r="B15" s="195">
        <v>11</v>
      </c>
      <c r="C15" s="131" t="s">
        <v>177</v>
      </c>
      <c r="D15" s="72" t="s">
        <v>158</v>
      </c>
      <c r="E15" s="27" t="s">
        <v>92</v>
      </c>
      <c r="F15" s="521">
        <f t="shared" si="1"/>
        <v>5.5</v>
      </c>
      <c r="G15" s="518">
        <v>5.5</v>
      </c>
      <c r="H15" s="517"/>
      <c r="I15" s="525">
        <v>9</v>
      </c>
      <c r="J15" s="527">
        <f t="shared" si="2"/>
        <v>19</v>
      </c>
      <c r="K15" s="32">
        <f t="shared" si="3"/>
        <v>9.5</v>
      </c>
      <c r="L15" s="129" t="s">
        <v>177</v>
      </c>
      <c r="M15" s="884">
        <v>3</v>
      </c>
      <c r="N15" s="885">
        <v>2</v>
      </c>
      <c r="O15" s="1062"/>
      <c r="P15" s="885"/>
      <c r="Q15" s="889">
        <v>2</v>
      </c>
      <c r="R15" s="890">
        <v>2</v>
      </c>
      <c r="S15" s="100"/>
      <c r="T15" s="101"/>
      <c r="U15" s="798"/>
      <c r="V15" s="25">
        <f t="shared" si="0"/>
        <v>9</v>
      </c>
      <c r="W15" s="1159"/>
      <c r="X15" s="1161">
        <v>11</v>
      </c>
      <c r="Y15" s="1168">
        <v>4.5</v>
      </c>
    </row>
    <row r="16" spans="1:25" ht="18">
      <c r="B16" s="196">
        <v>12</v>
      </c>
      <c r="C16" s="131" t="s">
        <v>178</v>
      </c>
      <c r="D16" s="72" t="s">
        <v>148</v>
      </c>
      <c r="E16" s="27" t="s">
        <v>92</v>
      </c>
      <c r="F16" s="521">
        <f t="shared" si="1"/>
        <v>0</v>
      </c>
      <c r="G16" s="1029"/>
      <c r="H16" s="517"/>
      <c r="I16" s="524">
        <v>7</v>
      </c>
      <c r="J16" s="527">
        <f t="shared" si="2"/>
        <v>14</v>
      </c>
      <c r="K16" s="32">
        <f t="shared" si="3"/>
        <v>5.833333333333333</v>
      </c>
      <c r="L16" s="129" t="s">
        <v>178</v>
      </c>
      <c r="M16" s="884">
        <v>3</v>
      </c>
      <c r="N16" s="885"/>
      <c r="O16" s="1062"/>
      <c r="P16" s="885"/>
      <c r="Q16" s="890">
        <v>2</v>
      </c>
      <c r="R16" s="890"/>
      <c r="S16" s="100"/>
      <c r="T16" s="101"/>
      <c r="U16" s="798"/>
      <c r="V16" s="25">
        <f t="shared" si="0"/>
        <v>5</v>
      </c>
      <c r="W16" s="1159">
        <v>1</v>
      </c>
      <c r="X16" s="1161">
        <v>12</v>
      </c>
      <c r="Y16" s="1168">
        <v>0.5</v>
      </c>
    </row>
    <row r="17" spans="2:25" ht="17.25" customHeight="1">
      <c r="B17" s="195">
        <v>13</v>
      </c>
      <c r="C17" s="131" t="s">
        <v>179</v>
      </c>
      <c r="D17" s="72" t="s">
        <v>149</v>
      </c>
      <c r="E17" s="27" t="s">
        <v>92</v>
      </c>
      <c r="F17" s="521">
        <f t="shared" si="1"/>
        <v>8.5</v>
      </c>
      <c r="G17" s="518">
        <v>8.5</v>
      </c>
      <c r="H17" s="517"/>
      <c r="I17" s="524">
        <v>15</v>
      </c>
      <c r="J17" s="527">
        <f t="shared" si="2"/>
        <v>21</v>
      </c>
      <c r="K17" s="32">
        <f t="shared" si="3"/>
        <v>13.833333333333334</v>
      </c>
      <c r="L17" s="129" t="s">
        <v>329</v>
      </c>
      <c r="M17" s="884">
        <v>3</v>
      </c>
      <c r="N17" s="887">
        <v>2</v>
      </c>
      <c r="O17" s="1062">
        <v>2</v>
      </c>
      <c r="P17" s="885">
        <v>2</v>
      </c>
      <c r="Q17" s="890"/>
      <c r="R17" s="890">
        <v>2</v>
      </c>
      <c r="S17" s="100"/>
      <c r="T17" s="101"/>
      <c r="U17" s="798"/>
      <c r="V17" s="25">
        <f t="shared" si="0"/>
        <v>11</v>
      </c>
      <c r="W17" s="1159"/>
      <c r="X17" s="1161">
        <v>13</v>
      </c>
      <c r="Y17" s="1168">
        <v>5</v>
      </c>
    </row>
    <row r="18" spans="2:25" ht="18">
      <c r="B18" s="196">
        <v>14</v>
      </c>
      <c r="C18" s="131" t="s">
        <v>180</v>
      </c>
      <c r="D18" s="72" t="s">
        <v>79</v>
      </c>
      <c r="E18" s="73" t="s">
        <v>91</v>
      </c>
      <c r="F18" s="521">
        <f t="shared" si="1"/>
        <v>4</v>
      </c>
      <c r="G18" s="518">
        <v>4</v>
      </c>
      <c r="H18" s="517"/>
      <c r="I18" s="524">
        <v>13</v>
      </c>
      <c r="J18" s="527">
        <f t="shared" si="2"/>
        <v>15</v>
      </c>
      <c r="K18" s="32">
        <f t="shared" si="3"/>
        <v>10.333333333333334</v>
      </c>
      <c r="L18" s="129" t="s">
        <v>180</v>
      </c>
      <c r="M18" s="888">
        <v>2</v>
      </c>
      <c r="N18" s="885"/>
      <c r="O18" s="1062">
        <v>2</v>
      </c>
      <c r="P18" s="885"/>
      <c r="Q18" s="890">
        <v>2</v>
      </c>
      <c r="R18" s="890"/>
      <c r="S18" s="100"/>
      <c r="T18" s="101"/>
      <c r="U18" s="798"/>
      <c r="V18" s="25">
        <f t="shared" si="0"/>
        <v>6</v>
      </c>
      <c r="W18" s="1159">
        <v>1</v>
      </c>
      <c r="X18" s="1161">
        <v>14</v>
      </c>
      <c r="Y18" s="1168">
        <v>4</v>
      </c>
    </row>
    <row r="19" spans="2:25" ht="18">
      <c r="B19" s="195">
        <v>15</v>
      </c>
      <c r="C19" s="131" t="s">
        <v>181</v>
      </c>
      <c r="D19" s="72" t="s">
        <v>150</v>
      </c>
      <c r="E19" s="24" t="s">
        <v>19</v>
      </c>
      <c r="F19" s="521">
        <f t="shared" si="1"/>
        <v>5.5</v>
      </c>
      <c r="G19" s="518">
        <v>5.5</v>
      </c>
      <c r="H19" s="517"/>
      <c r="I19" s="524">
        <v>13</v>
      </c>
      <c r="J19" s="527">
        <f t="shared" si="2"/>
        <v>16</v>
      </c>
      <c r="K19" s="32">
        <f t="shared" si="3"/>
        <v>11</v>
      </c>
      <c r="L19" s="129" t="s">
        <v>181</v>
      </c>
      <c r="M19" s="884"/>
      <c r="N19" s="885">
        <v>2</v>
      </c>
      <c r="O19" s="1062"/>
      <c r="P19" s="885">
        <v>2</v>
      </c>
      <c r="Q19" s="890"/>
      <c r="R19" s="890">
        <v>2</v>
      </c>
      <c r="S19" s="100"/>
      <c r="T19" s="101"/>
      <c r="U19" s="798"/>
      <c r="V19" s="25">
        <f t="shared" si="0"/>
        <v>6</v>
      </c>
      <c r="W19" s="1159"/>
      <c r="X19" s="1161">
        <v>15</v>
      </c>
      <c r="Y19" s="1168">
        <v>2.5</v>
      </c>
    </row>
    <row r="20" spans="2:25" ht="18">
      <c r="B20" s="196">
        <v>16</v>
      </c>
      <c r="C20" s="131" t="s">
        <v>182</v>
      </c>
      <c r="D20" s="72" t="s">
        <v>151</v>
      </c>
      <c r="E20" s="27" t="s">
        <v>92</v>
      </c>
      <c r="F20" s="521">
        <f t="shared" si="1"/>
        <v>8.5</v>
      </c>
      <c r="G20" s="518">
        <v>8.5</v>
      </c>
      <c r="H20" s="517"/>
      <c r="I20" s="524">
        <v>16</v>
      </c>
      <c r="J20" s="527">
        <f t="shared" si="2"/>
        <v>16</v>
      </c>
      <c r="K20" s="32">
        <f t="shared" si="3"/>
        <v>13.5</v>
      </c>
      <c r="L20" s="129" t="s">
        <v>182</v>
      </c>
      <c r="M20" s="884"/>
      <c r="N20" s="885">
        <v>2</v>
      </c>
      <c r="O20" s="1062"/>
      <c r="P20" s="885"/>
      <c r="Q20" s="890">
        <v>2</v>
      </c>
      <c r="R20" s="890">
        <v>2</v>
      </c>
      <c r="S20" s="100"/>
      <c r="T20" s="101"/>
      <c r="U20" s="798"/>
      <c r="V20" s="25">
        <f t="shared" si="0"/>
        <v>6</v>
      </c>
      <c r="W20" s="1159"/>
      <c r="X20" s="1161">
        <v>16</v>
      </c>
      <c r="Y20" s="1168">
        <v>4</v>
      </c>
    </row>
    <row r="21" spans="2:25" ht="18">
      <c r="B21" s="195">
        <v>17</v>
      </c>
      <c r="C21" s="131" t="s">
        <v>183</v>
      </c>
      <c r="D21" s="72" t="s">
        <v>152</v>
      </c>
      <c r="E21" s="27" t="s">
        <v>92</v>
      </c>
      <c r="F21" s="521">
        <f t="shared" si="1"/>
        <v>3.5</v>
      </c>
      <c r="G21" s="518">
        <v>3.5</v>
      </c>
      <c r="H21" s="517"/>
      <c r="I21" s="524">
        <v>19</v>
      </c>
      <c r="J21" s="527">
        <f t="shared" si="2"/>
        <v>19</v>
      </c>
      <c r="K21" s="32">
        <f t="shared" si="3"/>
        <v>13.833333333333334</v>
      </c>
      <c r="L21" s="129" t="s">
        <v>183</v>
      </c>
      <c r="M21" s="884">
        <v>3</v>
      </c>
      <c r="N21" s="885"/>
      <c r="O21" s="1062">
        <v>2</v>
      </c>
      <c r="P21" s="885"/>
      <c r="Q21" s="890">
        <v>2</v>
      </c>
      <c r="R21" s="890">
        <v>2</v>
      </c>
      <c r="S21" s="100"/>
      <c r="T21" s="101"/>
      <c r="U21" s="798"/>
      <c r="V21" s="25">
        <f t="shared" si="0"/>
        <v>9</v>
      </c>
      <c r="W21" s="1159"/>
      <c r="X21" s="1161">
        <v>17</v>
      </c>
      <c r="Y21" s="1168">
        <v>3</v>
      </c>
    </row>
    <row r="22" spans="2:25" ht="18">
      <c r="B22" s="196">
        <v>18</v>
      </c>
      <c r="C22" s="131" t="s">
        <v>184</v>
      </c>
      <c r="D22" s="72" t="s">
        <v>153</v>
      </c>
      <c r="E22" s="24" t="s">
        <v>19</v>
      </c>
      <c r="F22" s="521">
        <f t="shared" si="1"/>
        <v>4.5</v>
      </c>
      <c r="G22" s="518">
        <v>4.5</v>
      </c>
      <c r="H22" s="517"/>
      <c r="I22" s="524">
        <v>9</v>
      </c>
      <c r="J22" s="527">
        <f t="shared" si="2"/>
        <v>21</v>
      </c>
      <c r="K22" s="32">
        <f t="shared" si="3"/>
        <v>9.5</v>
      </c>
      <c r="L22" s="129" t="s">
        <v>184</v>
      </c>
      <c r="M22" s="884">
        <v>3</v>
      </c>
      <c r="N22" s="885">
        <v>2</v>
      </c>
      <c r="O22" s="1062"/>
      <c r="P22" s="885">
        <v>2</v>
      </c>
      <c r="Q22" s="890">
        <v>2</v>
      </c>
      <c r="R22" s="890">
        <v>2</v>
      </c>
      <c r="S22" s="100"/>
      <c r="T22" s="101"/>
      <c r="U22" s="798"/>
      <c r="V22" s="25">
        <f t="shared" si="0"/>
        <v>11</v>
      </c>
      <c r="W22" s="1159"/>
      <c r="X22" s="1161">
        <v>18</v>
      </c>
      <c r="Y22" s="1168">
        <v>1.5</v>
      </c>
    </row>
    <row r="23" spans="2:25" ht="18">
      <c r="B23" s="195">
        <v>19</v>
      </c>
      <c r="C23" s="131" t="s">
        <v>185</v>
      </c>
      <c r="D23" s="72" t="s">
        <v>154</v>
      </c>
      <c r="E23" s="27" t="s">
        <v>92</v>
      </c>
      <c r="F23" s="521">
        <f t="shared" si="1"/>
        <v>11</v>
      </c>
      <c r="G23" s="518">
        <v>11</v>
      </c>
      <c r="H23" s="517"/>
      <c r="I23" s="525">
        <v>20</v>
      </c>
      <c r="J23" s="527">
        <f t="shared" si="2"/>
        <v>21</v>
      </c>
      <c r="K23" s="32">
        <f t="shared" si="3"/>
        <v>17.166666666666668</v>
      </c>
      <c r="L23" s="129" t="s">
        <v>185</v>
      </c>
      <c r="M23" s="884">
        <v>3</v>
      </c>
      <c r="N23" s="889">
        <v>2</v>
      </c>
      <c r="O23" s="1062">
        <v>2</v>
      </c>
      <c r="P23" s="890">
        <v>2</v>
      </c>
      <c r="Q23" s="890"/>
      <c r="R23" s="890">
        <v>2</v>
      </c>
      <c r="S23" s="100"/>
      <c r="T23" s="101"/>
      <c r="U23" s="798"/>
      <c r="V23" s="25">
        <f t="shared" si="0"/>
        <v>11</v>
      </c>
      <c r="W23" s="1159"/>
      <c r="X23" s="1161">
        <v>19</v>
      </c>
      <c r="Y23" s="1168">
        <v>7.5</v>
      </c>
    </row>
    <row r="24" spans="2:25" ht="18">
      <c r="B24" s="196">
        <v>20</v>
      </c>
      <c r="C24" s="131" t="s">
        <v>186</v>
      </c>
      <c r="D24" s="72" t="s">
        <v>155</v>
      </c>
      <c r="E24" s="27" t="s">
        <v>92</v>
      </c>
      <c r="F24" s="521">
        <f t="shared" si="1"/>
        <v>7</v>
      </c>
      <c r="G24" s="518">
        <v>7</v>
      </c>
      <c r="H24" s="517"/>
      <c r="I24" s="524">
        <v>19</v>
      </c>
      <c r="J24" s="527">
        <f t="shared" si="2"/>
        <v>23</v>
      </c>
      <c r="K24" s="32">
        <f t="shared" si="3"/>
        <v>15.666666666666666</v>
      </c>
      <c r="L24" s="129" t="s">
        <v>186</v>
      </c>
      <c r="M24" s="884">
        <v>3</v>
      </c>
      <c r="N24" s="885">
        <v>2</v>
      </c>
      <c r="O24" s="1062">
        <v>2</v>
      </c>
      <c r="P24" s="885">
        <v>2</v>
      </c>
      <c r="Q24" s="890">
        <v>2</v>
      </c>
      <c r="R24" s="890">
        <v>2</v>
      </c>
      <c r="S24" s="100"/>
      <c r="T24" s="101"/>
      <c r="U24" s="798"/>
      <c r="V24" s="25">
        <f t="shared" si="0"/>
        <v>13</v>
      </c>
      <c r="W24" s="1159"/>
      <c r="X24" s="1161">
        <v>20</v>
      </c>
      <c r="Y24" s="1168">
        <v>7.5</v>
      </c>
    </row>
    <row r="25" spans="2:25" ht="18">
      <c r="B25" s="195">
        <v>21</v>
      </c>
      <c r="C25" s="131" t="s">
        <v>187</v>
      </c>
      <c r="D25" s="72" t="s">
        <v>156</v>
      </c>
      <c r="E25" s="27" t="s">
        <v>92</v>
      </c>
      <c r="F25" s="521">
        <f t="shared" si="1"/>
        <v>5.5</v>
      </c>
      <c r="G25" s="518">
        <v>5.5</v>
      </c>
      <c r="H25" s="517"/>
      <c r="I25" s="524">
        <v>12</v>
      </c>
      <c r="J25" s="527">
        <f t="shared" si="2"/>
        <v>19</v>
      </c>
      <c r="K25" s="32">
        <f t="shared" si="3"/>
        <v>11</v>
      </c>
      <c r="L25" s="129" t="s">
        <v>187</v>
      </c>
      <c r="M25" s="884">
        <v>3</v>
      </c>
      <c r="N25" s="889">
        <v>2</v>
      </c>
      <c r="O25" s="1062"/>
      <c r="P25" s="885">
        <v>2</v>
      </c>
      <c r="Q25" s="890"/>
      <c r="R25" s="890"/>
      <c r="S25" s="100">
        <v>2</v>
      </c>
      <c r="T25" s="101"/>
      <c r="U25" s="798"/>
      <c r="V25" s="25">
        <f t="shared" si="0"/>
        <v>9</v>
      </c>
      <c r="W25" s="1159"/>
      <c r="X25" s="1161">
        <v>21</v>
      </c>
      <c r="Y25" s="1168">
        <v>3.5</v>
      </c>
    </row>
    <row r="26" spans="2:25" ht="18">
      <c r="B26" s="196">
        <v>22</v>
      </c>
      <c r="C26" s="131" t="s">
        <v>188</v>
      </c>
      <c r="D26" s="72" t="s">
        <v>157</v>
      </c>
      <c r="E26" s="24" t="s">
        <v>19</v>
      </c>
      <c r="F26" s="521">
        <f t="shared" si="1"/>
        <v>8.5</v>
      </c>
      <c r="G26" s="518">
        <v>8.5</v>
      </c>
      <c r="H26" s="517"/>
      <c r="I26" s="524">
        <v>6</v>
      </c>
      <c r="J26" s="527">
        <f t="shared" si="2"/>
        <v>19</v>
      </c>
      <c r="K26" s="32">
        <f t="shared" si="3"/>
        <v>9</v>
      </c>
      <c r="L26" s="129" t="s">
        <v>188</v>
      </c>
      <c r="M26" s="888">
        <v>2</v>
      </c>
      <c r="N26" s="890">
        <v>2</v>
      </c>
      <c r="O26" s="1062">
        <v>2</v>
      </c>
      <c r="P26" s="1157"/>
      <c r="Q26" s="890">
        <v>2</v>
      </c>
      <c r="R26" s="1157">
        <v>1</v>
      </c>
      <c r="S26" s="100"/>
      <c r="T26" s="101"/>
      <c r="U26" s="798"/>
      <c r="V26" s="25">
        <f t="shared" si="0"/>
        <v>9</v>
      </c>
      <c r="W26" s="1159"/>
      <c r="X26" s="1161">
        <v>22</v>
      </c>
      <c r="Y26" s="1168">
        <v>4.5</v>
      </c>
    </row>
    <row r="27" spans="2:25" ht="18">
      <c r="B27" s="195">
        <v>23</v>
      </c>
      <c r="C27" s="131" t="s">
        <v>88</v>
      </c>
      <c r="D27" s="72" t="s">
        <v>73</v>
      </c>
      <c r="E27" s="24" t="s">
        <v>19</v>
      </c>
      <c r="F27" s="521">
        <f t="shared" si="1"/>
        <v>6</v>
      </c>
      <c r="G27" s="518">
        <v>6</v>
      </c>
      <c r="H27" s="517"/>
      <c r="I27" s="524">
        <v>7</v>
      </c>
      <c r="J27" s="527">
        <f t="shared" si="2"/>
        <v>15</v>
      </c>
      <c r="K27" s="32">
        <f t="shared" si="3"/>
        <v>8</v>
      </c>
      <c r="L27" s="129" t="s">
        <v>88</v>
      </c>
      <c r="M27" s="884"/>
      <c r="N27" s="885">
        <v>2</v>
      </c>
      <c r="O27" s="1062">
        <v>2</v>
      </c>
      <c r="P27" s="885"/>
      <c r="Q27" s="890">
        <v>2</v>
      </c>
      <c r="R27" s="890"/>
      <c r="S27" s="100"/>
      <c r="T27" s="101"/>
      <c r="U27" s="798"/>
      <c r="V27" s="25">
        <f t="shared" si="0"/>
        <v>6</v>
      </c>
      <c r="W27" s="1159">
        <v>1</v>
      </c>
      <c r="X27" s="1161">
        <v>23</v>
      </c>
      <c r="Y27" s="1168">
        <v>5.5</v>
      </c>
    </row>
    <row r="28" spans="2:25" ht="18">
      <c r="B28" s="196">
        <v>24</v>
      </c>
      <c r="C28" s="131" t="s">
        <v>189</v>
      </c>
      <c r="D28" s="72" t="s">
        <v>159</v>
      </c>
      <c r="E28" s="24" t="s">
        <v>19</v>
      </c>
      <c r="F28" s="521">
        <f t="shared" si="1"/>
        <v>1</v>
      </c>
      <c r="G28" s="518">
        <v>1</v>
      </c>
      <c r="H28" s="517"/>
      <c r="I28" s="524">
        <v>12</v>
      </c>
      <c r="J28" s="527">
        <f t="shared" si="2"/>
        <v>19</v>
      </c>
      <c r="K28" s="32">
        <f t="shared" si="3"/>
        <v>9.5</v>
      </c>
      <c r="L28" s="129" t="s">
        <v>189</v>
      </c>
      <c r="M28" s="884">
        <v>3</v>
      </c>
      <c r="N28" s="885">
        <v>2</v>
      </c>
      <c r="O28" s="1062">
        <v>2</v>
      </c>
      <c r="P28" s="885"/>
      <c r="Q28" s="890">
        <v>2</v>
      </c>
      <c r="R28" s="890"/>
      <c r="S28" s="100"/>
      <c r="T28" s="101"/>
      <c r="U28" s="798"/>
      <c r="V28" s="25">
        <f t="shared" si="0"/>
        <v>9</v>
      </c>
      <c r="W28" s="1159"/>
      <c r="X28" s="1161">
        <v>25</v>
      </c>
      <c r="Y28" s="1168">
        <v>1.5</v>
      </c>
    </row>
    <row r="29" spans="2:25" ht="18">
      <c r="B29" s="195">
        <v>25</v>
      </c>
      <c r="C29" s="131" t="s">
        <v>190</v>
      </c>
      <c r="D29" s="72" t="s">
        <v>160</v>
      </c>
      <c r="E29" s="24" t="s">
        <v>19</v>
      </c>
      <c r="F29" s="521">
        <f t="shared" si="1"/>
        <v>0.5</v>
      </c>
      <c r="G29" s="518">
        <v>0.5</v>
      </c>
      <c r="H29" s="517"/>
      <c r="I29" s="524">
        <v>12</v>
      </c>
      <c r="J29" s="527">
        <f t="shared" si="2"/>
        <v>16</v>
      </c>
      <c r="K29" s="32">
        <f t="shared" si="3"/>
        <v>8.8333333333333339</v>
      </c>
      <c r="L29" s="129" t="s">
        <v>190</v>
      </c>
      <c r="M29" s="884"/>
      <c r="N29" s="885"/>
      <c r="O29" s="1062">
        <v>2</v>
      </c>
      <c r="P29" s="885"/>
      <c r="Q29" s="890">
        <v>2</v>
      </c>
      <c r="R29" s="890">
        <v>2</v>
      </c>
      <c r="S29" s="100"/>
      <c r="T29" s="101"/>
      <c r="U29" s="798"/>
      <c r="V29" s="25">
        <f t="shared" si="0"/>
        <v>6</v>
      </c>
      <c r="W29" s="1159"/>
      <c r="X29" s="1161">
        <v>26</v>
      </c>
      <c r="Y29" s="1168">
        <v>2</v>
      </c>
    </row>
    <row r="30" spans="2:25" ht="18">
      <c r="B30" s="196">
        <v>26</v>
      </c>
      <c r="C30" s="131" t="s">
        <v>192</v>
      </c>
      <c r="D30" s="72" t="s">
        <v>161</v>
      </c>
      <c r="E30" s="27" t="s">
        <v>92</v>
      </c>
      <c r="F30" s="521">
        <f t="shared" si="1"/>
        <v>4.5</v>
      </c>
      <c r="G30" s="518">
        <v>4.5</v>
      </c>
      <c r="H30" s="517"/>
      <c r="I30" s="524">
        <v>12</v>
      </c>
      <c r="J30" s="527">
        <f t="shared" si="2"/>
        <v>21</v>
      </c>
      <c r="K30" s="32">
        <f t="shared" si="3"/>
        <v>11</v>
      </c>
      <c r="L30" s="129" t="s">
        <v>192</v>
      </c>
      <c r="M30" s="884">
        <v>3</v>
      </c>
      <c r="N30" s="885">
        <v>2</v>
      </c>
      <c r="O30" s="1062">
        <v>2</v>
      </c>
      <c r="P30" s="885"/>
      <c r="Q30" s="890">
        <v>2</v>
      </c>
      <c r="R30" s="890">
        <v>2</v>
      </c>
      <c r="S30" s="100"/>
      <c r="T30" s="101"/>
      <c r="U30" s="798"/>
      <c r="V30" s="25">
        <f t="shared" si="0"/>
        <v>11</v>
      </c>
      <c r="W30" s="1159"/>
      <c r="X30" s="1161">
        <v>27</v>
      </c>
      <c r="Y30" s="1168">
        <v>0.5</v>
      </c>
    </row>
    <row r="31" spans="2:25" ht="18">
      <c r="B31" s="195">
        <v>27</v>
      </c>
      <c r="C31" s="131" t="s">
        <v>191</v>
      </c>
      <c r="D31" s="72" t="s">
        <v>162</v>
      </c>
      <c r="E31" s="27" t="s">
        <v>92</v>
      </c>
      <c r="F31" s="521">
        <f t="shared" si="1"/>
        <v>11</v>
      </c>
      <c r="G31" s="518">
        <v>11</v>
      </c>
      <c r="H31" s="517"/>
      <c r="I31" s="524">
        <v>6</v>
      </c>
      <c r="J31" s="527">
        <f t="shared" si="2"/>
        <v>17</v>
      </c>
      <c r="K31" s="32">
        <f t="shared" si="3"/>
        <v>9.5</v>
      </c>
      <c r="L31" s="129" t="s">
        <v>191</v>
      </c>
      <c r="M31" s="884">
        <v>3</v>
      </c>
      <c r="N31" s="885">
        <v>2</v>
      </c>
      <c r="O31" s="1062"/>
      <c r="P31" s="885"/>
      <c r="Q31" s="890">
        <v>2</v>
      </c>
      <c r="R31" s="890"/>
      <c r="S31" s="100"/>
      <c r="T31" s="101"/>
      <c r="U31" s="798"/>
      <c r="V31" s="25">
        <f t="shared" si="0"/>
        <v>7</v>
      </c>
      <c r="W31" s="1159"/>
      <c r="X31" s="1161">
        <v>28</v>
      </c>
      <c r="Y31" s="1168">
        <v>5.5</v>
      </c>
    </row>
    <row r="32" spans="2:25" ht="18">
      <c r="B32" s="196">
        <v>28</v>
      </c>
      <c r="C32" s="131" t="s">
        <v>193</v>
      </c>
      <c r="D32" s="72" t="s">
        <v>163</v>
      </c>
      <c r="E32" s="27" t="s">
        <v>92</v>
      </c>
      <c r="F32" s="521">
        <f t="shared" si="1"/>
        <v>6</v>
      </c>
      <c r="G32" s="518">
        <v>6</v>
      </c>
      <c r="H32" s="517"/>
      <c r="I32" s="524">
        <v>7</v>
      </c>
      <c r="J32" s="527">
        <f t="shared" si="2"/>
        <v>22</v>
      </c>
      <c r="K32" s="32">
        <f t="shared" si="3"/>
        <v>9.1666666666666661</v>
      </c>
      <c r="L32" s="129" t="s">
        <v>193</v>
      </c>
      <c r="M32" s="884">
        <v>3</v>
      </c>
      <c r="N32" s="885">
        <v>2</v>
      </c>
      <c r="O32" s="1062">
        <v>2</v>
      </c>
      <c r="P32" s="1157">
        <v>2</v>
      </c>
      <c r="Q32" s="890">
        <v>2</v>
      </c>
      <c r="R32" s="1157">
        <v>1</v>
      </c>
      <c r="S32" s="100"/>
      <c r="T32" s="101"/>
      <c r="U32" s="798"/>
      <c r="V32" s="25">
        <f t="shared" si="0"/>
        <v>12</v>
      </c>
      <c r="W32" s="1159"/>
      <c r="X32" s="1161">
        <v>29</v>
      </c>
      <c r="Y32" s="1168">
        <v>1.5</v>
      </c>
    </row>
    <row r="33" spans="2:25" ht="18">
      <c r="B33" s="195">
        <v>29</v>
      </c>
      <c r="C33" s="131" t="s">
        <v>194</v>
      </c>
      <c r="D33" s="72" t="s">
        <v>164</v>
      </c>
      <c r="E33" s="27" t="s">
        <v>92</v>
      </c>
      <c r="F33" s="521">
        <f t="shared" si="1"/>
        <v>7</v>
      </c>
      <c r="G33" s="518">
        <v>7</v>
      </c>
      <c r="H33" s="517"/>
      <c r="I33" s="524">
        <v>10</v>
      </c>
      <c r="J33" s="527">
        <f t="shared" si="2"/>
        <v>17</v>
      </c>
      <c r="K33" s="32">
        <f t="shared" si="3"/>
        <v>10.166666666666666</v>
      </c>
      <c r="L33" s="129" t="s">
        <v>194</v>
      </c>
      <c r="M33" s="884"/>
      <c r="N33" s="885">
        <v>2</v>
      </c>
      <c r="O33" s="1062">
        <v>2</v>
      </c>
      <c r="P33" s="885"/>
      <c r="Q33" s="890">
        <v>2</v>
      </c>
      <c r="R33" s="1157">
        <v>1</v>
      </c>
      <c r="S33" s="100"/>
      <c r="T33" s="101"/>
      <c r="U33" s="798"/>
      <c r="V33" s="25">
        <f t="shared" si="0"/>
        <v>7</v>
      </c>
      <c r="W33" s="1159"/>
      <c r="X33" s="1161">
        <v>30</v>
      </c>
      <c r="Y33" s="1168">
        <v>3.5</v>
      </c>
    </row>
    <row r="34" spans="2:25" ht="18">
      <c r="B34" s="196">
        <v>30</v>
      </c>
      <c r="C34" s="131" t="s">
        <v>89</v>
      </c>
      <c r="D34" s="72" t="s">
        <v>165</v>
      </c>
      <c r="E34" s="27" t="s">
        <v>92</v>
      </c>
      <c r="F34" s="521">
        <f t="shared" si="1"/>
        <v>7</v>
      </c>
      <c r="G34" s="518">
        <v>7</v>
      </c>
      <c r="H34" s="517"/>
      <c r="I34" s="524">
        <v>20</v>
      </c>
      <c r="J34" s="527">
        <f t="shared" si="2"/>
        <v>19</v>
      </c>
      <c r="K34" s="32">
        <f t="shared" si="3"/>
        <v>15.5</v>
      </c>
      <c r="L34" s="129" t="s">
        <v>89</v>
      </c>
      <c r="M34" s="884">
        <v>3</v>
      </c>
      <c r="N34" s="885">
        <v>2</v>
      </c>
      <c r="O34" s="1062"/>
      <c r="P34" s="885"/>
      <c r="Q34" s="890">
        <v>2</v>
      </c>
      <c r="R34" s="890">
        <v>2</v>
      </c>
      <c r="S34" s="100"/>
      <c r="T34" s="101"/>
      <c r="U34" s="798"/>
      <c r="V34" s="25">
        <f t="shared" si="0"/>
        <v>9</v>
      </c>
      <c r="W34" s="1159"/>
      <c r="X34" s="1161">
        <v>31</v>
      </c>
      <c r="Y34" s="1168">
        <v>6</v>
      </c>
    </row>
    <row r="35" spans="2:25" ht="18">
      <c r="B35" s="195">
        <v>31</v>
      </c>
      <c r="C35" s="131" t="s">
        <v>90</v>
      </c>
      <c r="D35" s="72" t="s">
        <v>166</v>
      </c>
      <c r="E35" s="24" t="s">
        <v>19</v>
      </c>
      <c r="F35" s="521">
        <f t="shared" si="1"/>
        <v>2.5</v>
      </c>
      <c r="G35" s="518">
        <v>2.5</v>
      </c>
      <c r="H35" s="517"/>
      <c r="I35" s="524">
        <v>14</v>
      </c>
      <c r="J35" s="527">
        <f t="shared" si="2"/>
        <v>14</v>
      </c>
      <c r="K35" s="32">
        <f t="shared" si="3"/>
        <v>10.166666666666666</v>
      </c>
      <c r="L35" s="129" t="s">
        <v>90</v>
      </c>
      <c r="M35" s="884"/>
      <c r="N35" s="885">
        <v>2</v>
      </c>
      <c r="O35" s="1062"/>
      <c r="P35" s="885">
        <v>2</v>
      </c>
      <c r="Q35" s="890"/>
      <c r="R35" s="890"/>
      <c r="S35" s="100"/>
      <c r="T35" s="101"/>
      <c r="U35" s="798"/>
      <c r="V35" s="25">
        <f t="shared" si="0"/>
        <v>4</v>
      </c>
      <c r="W35" s="1159"/>
      <c r="X35" s="1161">
        <v>32</v>
      </c>
      <c r="Y35" s="1168">
        <v>2</v>
      </c>
    </row>
    <row r="36" spans="2:25" ht="16.5" customHeight="1">
      <c r="B36" s="196">
        <v>32</v>
      </c>
      <c r="C36" s="131" t="s">
        <v>195</v>
      </c>
      <c r="D36" s="72" t="s">
        <v>167</v>
      </c>
      <c r="E36" s="27" t="s">
        <v>92</v>
      </c>
      <c r="F36" s="521">
        <f>+(G36+H36)</f>
        <v>5.5</v>
      </c>
      <c r="G36" s="518">
        <v>5.5</v>
      </c>
      <c r="H36" s="517"/>
      <c r="I36" s="524">
        <v>5</v>
      </c>
      <c r="J36" s="527">
        <f t="shared" si="2"/>
        <v>12</v>
      </c>
      <c r="K36" s="32">
        <f t="shared" si="3"/>
        <v>6.333333333333333</v>
      </c>
      <c r="L36" s="129" t="s">
        <v>195</v>
      </c>
      <c r="M36" s="884"/>
      <c r="N36" s="885"/>
      <c r="O36" s="1062"/>
      <c r="P36" s="885"/>
      <c r="Q36" s="890">
        <v>2</v>
      </c>
      <c r="R36" s="890"/>
      <c r="S36" s="100"/>
      <c r="T36" s="101"/>
      <c r="U36" s="798"/>
      <c r="V36" s="25">
        <f t="shared" si="0"/>
        <v>2</v>
      </c>
      <c r="W36" s="1159"/>
      <c r="X36" s="1161">
        <v>33</v>
      </c>
      <c r="Y36" s="1168">
        <v>1.5</v>
      </c>
    </row>
    <row r="37" spans="2:25" ht="18.75" thickBot="1">
      <c r="B37" s="195">
        <v>33</v>
      </c>
      <c r="C37" s="185" t="s">
        <v>196</v>
      </c>
      <c r="D37" s="186" t="s">
        <v>139</v>
      </c>
      <c r="E37" s="187" t="s">
        <v>91</v>
      </c>
      <c r="F37" s="521">
        <f>+(G37+H37)</f>
        <v>0</v>
      </c>
      <c r="G37" s="1028"/>
      <c r="H37" s="517"/>
      <c r="I37" s="802">
        <v>12</v>
      </c>
      <c r="J37" s="527">
        <f t="shared" si="2"/>
        <v>10</v>
      </c>
      <c r="K37" s="32">
        <f t="shared" si="3"/>
        <v>7.666666666666667</v>
      </c>
      <c r="L37" s="188" t="s">
        <v>196</v>
      </c>
      <c r="M37" s="891"/>
      <c r="N37" s="892"/>
      <c r="O37" s="1062"/>
      <c r="P37" s="892"/>
      <c r="Q37" s="1179"/>
      <c r="R37" s="1179"/>
      <c r="S37" s="189"/>
      <c r="T37" s="190"/>
      <c r="U37" s="799"/>
      <c r="V37" s="25">
        <f t="shared" si="0"/>
        <v>0</v>
      </c>
      <c r="W37" s="1160"/>
      <c r="X37" s="1165">
        <v>34</v>
      </c>
      <c r="Y37" s="1169">
        <v>3</v>
      </c>
    </row>
    <row r="38" spans="2:25" ht="16.5" thickBot="1">
      <c r="B38" s="1373" t="s">
        <v>421</v>
      </c>
      <c r="C38" s="1374"/>
      <c r="D38" s="1374"/>
      <c r="E38" s="1374"/>
      <c r="F38" s="522">
        <f t="shared" ref="F38:K38" si="4">AVERAGE(F5:F37)</f>
        <v>5.0909090909090908</v>
      </c>
      <c r="G38" s="515">
        <f>AVERAGE(G5:G37)</f>
        <v>5.419354838709677</v>
      </c>
      <c r="H38" s="519">
        <f t="shared" si="4"/>
        <v>0</v>
      </c>
      <c r="I38" s="192">
        <f t="shared" si="4"/>
        <v>12.272727272727273</v>
      </c>
      <c r="J38" s="528">
        <f t="shared" si="4"/>
        <v>17.454545454545453</v>
      </c>
      <c r="K38" s="191">
        <f t="shared" si="4"/>
        <v>10.742424242424242</v>
      </c>
      <c r="L38" s="1375"/>
      <c r="M38" s="1375"/>
      <c r="N38" s="1375"/>
      <c r="O38" s="1375"/>
      <c r="P38" s="1375"/>
      <c r="Q38" s="1375"/>
      <c r="R38" s="1375"/>
      <c r="S38" s="1375"/>
      <c r="T38" s="1375"/>
      <c r="U38" s="1375"/>
      <c r="V38" s="1375"/>
      <c r="W38" s="1376"/>
      <c r="X38" s="1164"/>
      <c r="Y38" s="1166"/>
    </row>
    <row r="42" spans="2:25" ht="18" customHeight="1"/>
  </sheetData>
  <sheetProtection selectLockedCells="1" selectUnlockedCells="1"/>
  <mergeCells count="5">
    <mergeCell ref="B2:W2"/>
    <mergeCell ref="B3:I3"/>
    <mergeCell ref="M3:U3"/>
    <mergeCell ref="B38:E38"/>
    <mergeCell ref="L38:W38"/>
  </mergeCells>
  <phoneticPr fontId="5" type="noConversion"/>
  <hyperlinks>
    <hyperlink ref="M3" r:id="rId1" xr:uid="{FBD33B03-AE76-4AC4-B60A-FE0A9B666368}"/>
  </hyperlinks>
  <printOptions horizontalCentered="1" verticalCentered="1"/>
  <pageMargins left="0.23611111111111113" right="0.23611111111111113" top="0.74791666666666667" bottom="0.74791666666666667" header="0.51181102362204722" footer="0.51181102362204722"/>
  <pageSetup paperSize="9" firstPageNumber="0" orientation="landscape" horizontalDpi="300" verticalDpi="3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CAD9-386E-48A0-A21C-1A9D9D3E7937}">
  <sheetPr>
    <pageSetUpPr fitToPage="1"/>
  </sheetPr>
  <dimension ref="A1:AE65"/>
  <sheetViews>
    <sheetView zoomScale="118" zoomScaleNormal="93" workbookViewId="0">
      <selection activeCell="F38" sqref="F38"/>
    </sheetView>
  </sheetViews>
  <sheetFormatPr baseColWidth="10" defaultColWidth="6.85546875" defaultRowHeight="12.75"/>
  <cols>
    <col min="1" max="1" width="3" bestFit="1" customWidth="1"/>
    <col min="2" max="2" width="13.7109375" bestFit="1" customWidth="1"/>
    <col min="3" max="3" width="10.28515625" bestFit="1" customWidth="1"/>
    <col min="4" max="4" width="7.42578125" customWidth="1"/>
    <col min="5" max="5" width="7" style="14" customWidth="1"/>
    <col min="8" max="8" width="8.140625" bestFit="1" customWidth="1"/>
    <col min="9" max="9" width="9" customWidth="1"/>
    <col min="10" max="10" width="17.140625" style="506" bestFit="1" customWidth="1"/>
    <col min="11" max="11" width="2.85546875" style="29" customWidth="1"/>
    <col min="12" max="12" width="3.42578125" customWidth="1"/>
    <col min="13" max="19" width="3" customWidth="1"/>
    <col min="20" max="20" width="4.7109375" customWidth="1"/>
    <col min="21" max="21" width="8.42578125" customWidth="1"/>
    <col min="22" max="22" width="3" customWidth="1"/>
    <col min="23" max="250" width="11.140625" customWidth="1"/>
    <col min="251" max="251" width="3.140625" customWidth="1"/>
    <col min="252" max="253" width="11.140625" customWidth="1"/>
    <col min="254" max="254" width="12.42578125" customWidth="1"/>
    <col min="255" max="255" width="5.42578125" customWidth="1"/>
  </cols>
  <sheetData>
    <row r="1" spans="1:22" ht="13.5" thickBot="1"/>
    <row r="2" spans="1:22" ht="19.5" thickBot="1">
      <c r="A2" s="105"/>
      <c r="B2" s="1377" t="s">
        <v>650</v>
      </c>
      <c r="C2" s="1377"/>
      <c r="D2" s="1377"/>
      <c r="E2" s="1377"/>
      <c r="F2" s="1377"/>
      <c r="G2" s="1377"/>
      <c r="H2" s="1377"/>
      <c r="I2" s="106"/>
      <c r="J2" s="507"/>
      <c r="K2" s="1378" t="s">
        <v>647</v>
      </c>
      <c r="L2" s="1378"/>
      <c r="M2" s="1378"/>
      <c r="N2" s="1378"/>
      <c r="O2" s="1378"/>
      <c r="P2" s="1378"/>
      <c r="Q2" s="1378"/>
      <c r="R2" s="1378"/>
      <c r="S2" s="1378"/>
      <c r="T2" s="106"/>
      <c r="U2" s="107"/>
    </row>
    <row r="3" spans="1:22" ht="15.75" thickBot="1">
      <c r="A3" s="109"/>
      <c r="B3" s="110" t="s">
        <v>0</v>
      </c>
      <c r="C3" s="111"/>
      <c r="D3" s="112" t="s">
        <v>3</v>
      </c>
      <c r="E3" s="206" t="s">
        <v>648</v>
      </c>
      <c r="F3" s="207" t="s">
        <v>651</v>
      </c>
      <c r="G3" s="208" t="s">
        <v>652</v>
      </c>
      <c r="H3" s="209" t="s">
        <v>639</v>
      </c>
      <c r="I3" s="119" t="s">
        <v>653</v>
      </c>
      <c r="J3" s="508" t="s">
        <v>299</v>
      </c>
      <c r="K3" s="203" t="s">
        <v>5</v>
      </c>
      <c r="L3" s="113" t="s">
        <v>6</v>
      </c>
      <c r="M3" s="113" t="s">
        <v>7</v>
      </c>
      <c r="N3" s="113" t="s">
        <v>8</v>
      </c>
      <c r="O3" s="114" t="s">
        <v>9</v>
      </c>
      <c r="P3" s="115" t="s">
        <v>10</v>
      </c>
      <c r="Q3" s="116" t="s">
        <v>11</v>
      </c>
      <c r="R3" s="113" t="s">
        <v>12</v>
      </c>
      <c r="S3" s="204" t="s">
        <v>13</v>
      </c>
      <c r="T3" s="117" t="s">
        <v>20</v>
      </c>
      <c r="U3" s="118" t="s">
        <v>18</v>
      </c>
    </row>
    <row r="4" spans="1:22" ht="18">
      <c r="A4" s="30">
        <v>1</v>
      </c>
      <c r="B4" s="74" t="s">
        <v>271</v>
      </c>
      <c r="C4" s="108" t="s">
        <v>265</v>
      </c>
      <c r="D4" s="31">
        <f t="shared" ref="D4:D35" si="0">+(10+T4-U4)</f>
        <v>10</v>
      </c>
      <c r="E4" s="1050">
        <f t="shared" ref="E4:E34" si="1">+(F4+G4)</f>
        <v>0</v>
      </c>
      <c r="F4" s="551"/>
      <c r="G4" s="803"/>
      <c r="H4" s="1220"/>
      <c r="I4" s="502">
        <f>+(D4+E4+H4*3)/5</f>
        <v>2</v>
      </c>
      <c r="J4" s="804" t="s">
        <v>271</v>
      </c>
      <c r="K4" s="893"/>
      <c r="L4" s="894"/>
      <c r="M4" s="1056"/>
      <c r="N4" s="1056"/>
      <c r="O4" s="1056"/>
      <c r="P4" s="1056"/>
      <c r="Q4" s="554"/>
      <c r="R4" s="555"/>
      <c r="S4" s="556"/>
      <c r="T4" s="557">
        <f t="shared" ref="T4:T34" si="2">+(K4+L4+M4+N4+O4+P4+Q4+R4+S4)</f>
        <v>0</v>
      </c>
      <c r="U4" s="26"/>
      <c r="V4" s="33">
        <v>1</v>
      </c>
    </row>
    <row r="5" spans="1:22" ht="18">
      <c r="A5" s="30">
        <v>2</v>
      </c>
      <c r="B5" s="74" t="s">
        <v>272</v>
      </c>
      <c r="C5" s="102" t="s">
        <v>245</v>
      </c>
      <c r="D5" s="31">
        <f t="shared" si="0"/>
        <v>14</v>
      </c>
      <c r="E5" s="205">
        <v>14</v>
      </c>
      <c r="F5" s="552"/>
      <c r="G5" s="500"/>
      <c r="H5" s="503">
        <v>14</v>
      </c>
      <c r="I5" s="502">
        <f t="shared" ref="I5:I34" si="3">+(D5+E5+H5*3)/5</f>
        <v>14</v>
      </c>
      <c r="J5" s="805" t="s">
        <v>272</v>
      </c>
      <c r="K5" s="895"/>
      <c r="L5" s="866"/>
      <c r="M5" s="867">
        <v>2</v>
      </c>
      <c r="N5" s="1181">
        <v>2</v>
      </c>
      <c r="O5" s="868"/>
      <c r="P5" s="867"/>
      <c r="Q5" s="558"/>
      <c r="R5" s="559"/>
      <c r="S5" s="560"/>
      <c r="T5" s="557">
        <f t="shared" si="2"/>
        <v>4</v>
      </c>
      <c r="U5" s="26"/>
      <c r="V5" s="33">
        <v>2</v>
      </c>
    </row>
    <row r="6" spans="1:22" ht="18">
      <c r="A6" s="30">
        <v>3</v>
      </c>
      <c r="B6" s="1048" t="s">
        <v>660</v>
      </c>
      <c r="C6" s="1049" t="s">
        <v>246</v>
      </c>
      <c r="D6" s="873"/>
      <c r="E6" s="1050">
        <f t="shared" si="1"/>
        <v>0</v>
      </c>
      <c r="F6" s="1051"/>
      <c r="G6" s="1052"/>
      <c r="H6" s="1053"/>
      <c r="I6" s="502">
        <f t="shared" si="3"/>
        <v>0</v>
      </c>
      <c r="J6" s="1054" t="s">
        <v>413</v>
      </c>
      <c r="K6" s="865"/>
      <c r="L6" s="866"/>
      <c r="M6" s="867"/>
      <c r="N6" s="867"/>
      <c r="O6" s="868"/>
      <c r="P6" s="867"/>
      <c r="Q6" s="868"/>
      <c r="R6" s="869"/>
      <c r="S6" s="870"/>
      <c r="T6" s="871">
        <f t="shared" si="2"/>
        <v>0</v>
      </c>
      <c r="U6" s="872"/>
      <c r="V6" s="33">
        <v>3</v>
      </c>
    </row>
    <row r="7" spans="1:22" ht="18">
      <c r="A7" s="30">
        <v>4</v>
      </c>
      <c r="B7" s="74" t="s">
        <v>273</v>
      </c>
      <c r="C7" s="102" t="s">
        <v>247</v>
      </c>
      <c r="D7" s="31">
        <f t="shared" si="0"/>
        <v>10</v>
      </c>
      <c r="E7" s="205">
        <v>3</v>
      </c>
      <c r="F7" s="552"/>
      <c r="G7" s="500"/>
      <c r="H7" s="503">
        <v>3</v>
      </c>
      <c r="I7" s="502">
        <f t="shared" si="3"/>
        <v>4.4000000000000004</v>
      </c>
      <c r="J7" s="805" t="s">
        <v>273</v>
      </c>
      <c r="K7" s="865"/>
      <c r="L7" s="866"/>
      <c r="M7" s="867"/>
      <c r="N7" s="867"/>
      <c r="O7" s="868"/>
      <c r="P7" s="867"/>
      <c r="Q7" s="558"/>
      <c r="R7" s="559"/>
      <c r="S7" s="560"/>
      <c r="T7" s="557">
        <f t="shared" si="2"/>
        <v>0</v>
      </c>
      <c r="U7" s="26"/>
      <c r="V7" s="33">
        <v>4</v>
      </c>
    </row>
    <row r="8" spans="1:22" ht="18">
      <c r="A8" s="30">
        <v>5</v>
      </c>
      <c r="B8" s="74" t="s">
        <v>274</v>
      </c>
      <c r="C8" s="102" t="s">
        <v>248</v>
      </c>
      <c r="D8" s="31">
        <f t="shared" si="0"/>
        <v>19</v>
      </c>
      <c r="E8" s="205">
        <v>5</v>
      </c>
      <c r="F8" s="552"/>
      <c r="G8" s="500"/>
      <c r="H8" s="503">
        <v>5</v>
      </c>
      <c r="I8" s="502">
        <f t="shared" si="3"/>
        <v>7.8</v>
      </c>
      <c r="J8" s="805" t="s">
        <v>274</v>
      </c>
      <c r="K8" s="865">
        <v>3</v>
      </c>
      <c r="L8" s="866">
        <v>2</v>
      </c>
      <c r="M8" s="867"/>
      <c r="N8" s="867">
        <v>2</v>
      </c>
      <c r="O8" s="868">
        <v>2</v>
      </c>
      <c r="P8" s="867"/>
      <c r="Q8" s="558"/>
      <c r="R8" s="559"/>
      <c r="S8" s="560"/>
      <c r="T8" s="557">
        <f t="shared" si="2"/>
        <v>9</v>
      </c>
      <c r="U8" s="26"/>
      <c r="V8" s="33">
        <v>5</v>
      </c>
    </row>
    <row r="9" spans="1:22" ht="18">
      <c r="A9" s="30">
        <v>6</v>
      </c>
      <c r="B9" s="74" t="s">
        <v>275</v>
      </c>
      <c r="C9" s="102" t="s">
        <v>249</v>
      </c>
      <c r="D9" s="31">
        <f t="shared" si="0"/>
        <v>14</v>
      </c>
      <c r="E9" s="205">
        <v>12</v>
      </c>
      <c r="F9" s="552"/>
      <c r="G9" s="500"/>
      <c r="H9" s="503">
        <v>12</v>
      </c>
      <c r="I9" s="502">
        <f t="shared" si="3"/>
        <v>12.4</v>
      </c>
      <c r="J9" s="805" t="s">
        <v>275</v>
      </c>
      <c r="K9" s="865"/>
      <c r="L9" s="866">
        <v>2</v>
      </c>
      <c r="M9" s="1057">
        <v>2</v>
      </c>
      <c r="N9" s="896"/>
      <c r="O9" s="868"/>
      <c r="P9" s="867"/>
      <c r="Q9" s="558"/>
      <c r="R9" s="559"/>
      <c r="S9" s="560"/>
      <c r="T9" s="557">
        <f t="shared" si="2"/>
        <v>4</v>
      </c>
      <c r="U9" s="26"/>
      <c r="V9" s="33">
        <v>6</v>
      </c>
    </row>
    <row r="10" spans="1:22" ht="15.75" customHeight="1">
      <c r="A10" s="30">
        <v>7</v>
      </c>
      <c r="B10" s="74" t="s">
        <v>276</v>
      </c>
      <c r="C10" s="1218" t="s">
        <v>264</v>
      </c>
      <c r="D10" s="31">
        <f t="shared" si="0"/>
        <v>14</v>
      </c>
      <c r="E10" s="205">
        <v>7</v>
      </c>
      <c r="F10" s="552"/>
      <c r="G10" s="500"/>
      <c r="H10" s="503">
        <v>7</v>
      </c>
      <c r="I10" s="502">
        <f t="shared" si="3"/>
        <v>8.4</v>
      </c>
      <c r="J10" s="805" t="s">
        <v>276</v>
      </c>
      <c r="K10" s="865"/>
      <c r="L10" s="896">
        <v>2</v>
      </c>
      <c r="M10" s="867"/>
      <c r="N10" s="867"/>
      <c r="O10" s="868">
        <v>2</v>
      </c>
      <c r="P10" s="867"/>
      <c r="Q10" s="595"/>
      <c r="R10" s="559"/>
      <c r="S10" s="560"/>
      <c r="T10" s="557">
        <f t="shared" si="2"/>
        <v>4</v>
      </c>
      <c r="U10" s="26"/>
      <c r="V10" s="33">
        <v>7</v>
      </c>
    </row>
    <row r="11" spans="1:22" ht="18">
      <c r="A11" s="30">
        <v>8</v>
      </c>
      <c r="B11" s="74" t="s">
        <v>277</v>
      </c>
      <c r="C11" s="102" t="s">
        <v>250</v>
      </c>
      <c r="D11" s="31">
        <f t="shared" si="0"/>
        <v>21</v>
      </c>
      <c r="E11" s="205">
        <v>14</v>
      </c>
      <c r="F11" s="552"/>
      <c r="G11" s="500"/>
      <c r="H11" s="503">
        <v>14</v>
      </c>
      <c r="I11" s="502">
        <f t="shared" si="3"/>
        <v>15.4</v>
      </c>
      <c r="J11" s="805" t="s">
        <v>277</v>
      </c>
      <c r="K11" s="865">
        <v>3</v>
      </c>
      <c r="L11" s="866">
        <v>2</v>
      </c>
      <c r="M11" s="867">
        <v>2</v>
      </c>
      <c r="N11" s="867">
        <v>2</v>
      </c>
      <c r="O11" s="868"/>
      <c r="P11" s="867">
        <v>2</v>
      </c>
      <c r="Q11" s="558"/>
      <c r="R11" s="559"/>
      <c r="S11" s="560"/>
      <c r="T11" s="557">
        <f t="shared" si="2"/>
        <v>11</v>
      </c>
      <c r="U11" s="26"/>
      <c r="V11" s="33">
        <v>8</v>
      </c>
    </row>
    <row r="12" spans="1:22" ht="18">
      <c r="A12" s="30">
        <v>9</v>
      </c>
      <c r="B12" s="74" t="s">
        <v>278</v>
      </c>
      <c r="C12" s="102" t="s">
        <v>74</v>
      </c>
      <c r="D12" s="31">
        <f t="shared" si="0"/>
        <v>17</v>
      </c>
      <c r="E12" s="205">
        <v>16</v>
      </c>
      <c r="F12" s="552"/>
      <c r="G12" s="500"/>
      <c r="H12" s="503">
        <v>16</v>
      </c>
      <c r="I12" s="502">
        <f t="shared" si="3"/>
        <v>16.2</v>
      </c>
      <c r="J12" s="805" t="s">
        <v>278</v>
      </c>
      <c r="K12" s="865">
        <v>3</v>
      </c>
      <c r="L12" s="866">
        <v>2</v>
      </c>
      <c r="M12" s="867"/>
      <c r="N12" s="867"/>
      <c r="O12" s="868"/>
      <c r="P12" s="867">
        <v>2</v>
      </c>
      <c r="Q12" s="558"/>
      <c r="R12" s="559"/>
      <c r="S12" s="560"/>
      <c r="T12" s="557">
        <f t="shared" si="2"/>
        <v>7</v>
      </c>
      <c r="U12" s="26"/>
      <c r="V12" s="33">
        <v>9</v>
      </c>
    </row>
    <row r="13" spans="1:22" ht="18">
      <c r="A13" s="30">
        <v>10</v>
      </c>
      <c r="B13" s="74" t="s">
        <v>279</v>
      </c>
      <c r="C13" s="102" t="s">
        <v>98</v>
      </c>
      <c r="D13" s="31">
        <f t="shared" si="0"/>
        <v>21</v>
      </c>
      <c r="E13" s="205">
        <v>17</v>
      </c>
      <c r="F13" s="552"/>
      <c r="G13" s="500"/>
      <c r="H13" s="503">
        <v>17</v>
      </c>
      <c r="I13" s="502">
        <f t="shared" si="3"/>
        <v>17.8</v>
      </c>
      <c r="J13" s="805" t="s">
        <v>279</v>
      </c>
      <c r="K13" s="865">
        <v>3</v>
      </c>
      <c r="L13" s="866">
        <v>2</v>
      </c>
      <c r="M13" s="867">
        <v>2</v>
      </c>
      <c r="N13" s="867">
        <v>2</v>
      </c>
      <c r="O13" s="868">
        <v>2</v>
      </c>
      <c r="P13" s="867"/>
      <c r="Q13" s="558"/>
      <c r="R13" s="559"/>
      <c r="S13" s="560"/>
      <c r="T13" s="557">
        <f t="shared" si="2"/>
        <v>11</v>
      </c>
      <c r="U13" s="26"/>
      <c r="V13" s="33">
        <v>10</v>
      </c>
    </row>
    <row r="14" spans="1:22" ht="18">
      <c r="A14" s="30">
        <v>11</v>
      </c>
      <c r="B14" s="74" t="s">
        <v>280</v>
      </c>
      <c r="C14" s="102" t="s">
        <v>251</v>
      </c>
      <c r="D14" s="31">
        <f t="shared" si="0"/>
        <v>17</v>
      </c>
      <c r="E14" s="205">
        <v>13</v>
      </c>
      <c r="F14" s="552"/>
      <c r="G14" s="500"/>
      <c r="H14" s="503">
        <v>13</v>
      </c>
      <c r="I14" s="502">
        <f t="shared" si="3"/>
        <v>13.8</v>
      </c>
      <c r="J14" s="805" t="s">
        <v>280</v>
      </c>
      <c r="K14" s="865">
        <v>3</v>
      </c>
      <c r="L14" s="866">
        <v>2</v>
      </c>
      <c r="M14" s="867"/>
      <c r="N14" s="896">
        <v>2</v>
      </c>
      <c r="O14" s="868"/>
      <c r="P14" s="867"/>
      <c r="Q14" s="558"/>
      <c r="R14" s="559"/>
      <c r="S14" s="560"/>
      <c r="T14" s="557">
        <f t="shared" si="2"/>
        <v>7</v>
      </c>
      <c r="U14" s="26"/>
      <c r="V14" s="33">
        <v>11</v>
      </c>
    </row>
    <row r="15" spans="1:22" ht="18">
      <c r="A15" s="30">
        <v>12</v>
      </c>
      <c r="B15" s="74" t="s">
        <v>409</v>
      </c>
      <c r="C15" s="102" t="s">
        <v>408</v>
      </c>
      <c r="D15" s="31">
        <f t="shared" si="0"/>
        <v>18</v>
      </c>
      <c r="E15" s="205">
        <v>16</v>
      </c>
      <c r="F15" s="552"/>
      <c r="G15" s="500"/>
      <c r="H15" s="503">
        <v>16</v>
      </c>
      <c r="I15" s="502">
        <f t="shared" si="3"/>
        <v>16.399999999999999</v>
      </c>
      <c r="J15" s="805" t="s">
        <v>409</v>
      </c>
      <c r="K15" s="865"/>
      <c r="L15" s="896">
        <v>2</v>
      </c>
      <c r="M15" s="896">
        <v>2</v>
      </c>
      <c r="N15" s="867"/>
      <c r="O15" s="1221">
        <v>2</v>
      </c>
      <c r="P15" s="867">
        <v>2</v>
      </c>
      <c r="Q15" s="558"/>
      <c r="R15" s="559"/>
      <c r="S15" s="560"/>
      <c r="T15" s="557">
        <f t="shared" si="2"/>
        <v>8</v>
      </c>
      <c r="U15" s="26"/>
      <c r="V15" s="33"/>
    </row>
    <row r="16" spans="1:22" ht="18">
      <c r="A16" s="30">
        <v>13</v>
      </c>
      <c r="B16" s="74" t="s">
        <v>281</v>
      </c>
      <c r="C16" s="102" t="s">
        <v>252</v>
      </c>
      <c r="D16" s="31">
        <f t="shared" si="0"/>
        <v>12</v>
      </c>
      <c r="E16" s="205">
        <v>3</v>
      </c>
      <c r="F16" s="552"/>
      <c r="G16" s="500"/>
      <c r="H16" s="504">
        <v>3</v>
      </c>
      <c r="I16" s="502">
        <f t="shared" si="3"/>
        <v>4.8</v>
      </c>
      <c r="J16" s="805" t="s">
        <v>281</v>
      </c>
      <c r="K16" s="865"/>
      <c r="L16" s="866"/>
      <c r="M16" s="867"/>
      <c r="N16" s="867"/>
      <c r="O16" s="868">
        <v>2</v>
      </c>
      <c r="P16" s="867"/>
      <c r="Q16" s="558"/>
      <c r="R16" s="559"/>
      <c r="S16" s="560"/>
      <c r="T16" s="557">
        <f t="shared" si="2"/>
        <v>2</v>
      </c>
      <c r="U16" s="26"/>
      <c r="V16" s="33">
        <v>12</v>
      </c>
    </row>
    <row r="17" spans="1:22" ht="18">
      <c r="A17" s="30">
        <v>14</v>
      </c>
      <c r="B17" s="74" t="s">
        <v>282</v>
      </c>
      <c r="C17" s="102" t="s">
        <v>253</v>
      </c>
      <c r="D17" s="31">
        <f t="shared" si="0"/>
        <v>14</v>
      </c>
      <c r="E17" s="205">
        <v>17</v>
      </c>
      <c r="F17" s="552"/>
      <c r="G17" s="500"/>
      <c r="H17" s="503">
        <v>17</v>
      </c>
      <c r="I17" s="502">
        <f t="shared" si="3"/>
        <v>16.399999999999999</v>
      </c>
      <c r="J17" s="805" t="s">
        <v>282</v>
      </c>
      <c r="K17" s="865"/>
      <c r="L17" s="866">
        <v>2</v>
      </c>
      <c r="M17" s="867"/>
      <c r="N17" s="867"/>
      <c r="O17" s="868"/>
      <c r="P17" s="867">
        <v>2</v>
      </c>
      <c r="Q17" s="561"/>
      <c r="R17" s="559"/>
      <c r="S17" s="560"/>
      <c r="T17" s="557">
        <f t="shared" si="2"/>
        <v>4</v>
      </c>
      <c r="U17" s="26"/>
      <c r="V17" s="33">
        <v>13</v>
      </c>
    </row>
    <row r="18" spans="1:22" ht="18">
      <c r="A18" s="30">
        <v>15</v>
      </c>
      <c r="B18" s="74" t="s">
        <v>283</v>
      </c>
      <c r="C18" s="102" t="s">
        <v>254</v>
      </c>
      <c r="D18" s="31">
        <f t="shared" si="0"/>
        <v>21</v>
      </c>
      <c r="E18" s="205">
        <v>10</v>
      </c>
      <c r="F18" s="552"/>
      <c r="G18" s="500"/>
      <c r="H18" s="503">
        <v>10</v>
      </c>
      <c r="I18" s="502">
        <f t="shared" si="3"/>
        <v>12.2</v>
      </c>
      <c r="J18" s="805" t="s">
        <v>283</v>
      </c>
      <c r="K18" s="865">
        <v>3</v>
      </c>
      <c r="L18" s="866">
        <v>2</v>
      </c>
      <c r="M18" s="896"/>
      <c r="N18" s="867">
        <v>2</v>
      </c>
      <c r="O18" s="868">
        <v>2</v>
      </c>
      <c r="P18" s="867">
        <v>2</v>
      </c>
      <c r="Q18" s="558"/>
      <c r="R18" s="559"/>
      <c r="S18" s="562"/>
      <c r="T18" s="557">
        <f t="shared" si="2"/>
        <v>11</v>
      </c>
      <c r="U18" s="26"/>
      <c r="V18" s="33">
        <v>14</v>
      </c>
    </row>
    <row r="19" spans="1:22" ht="18">
      <c r="A19" s="30">
        <v>16</v>
      </c>
      <c r="B19" s="74" t="s">
        <v>284</v>
      </c>
      <c r="C19" s="103" t="s">
        <v>255</v>
      </c>
      <c r="D19" s="31">
        <f t="shared" si="0"/>
        <v>21</v>
      </c>
      <c r="E19" s="205">
        <v>16</v>
      </c>
      <c r="F19" s="552"/>
      <c r="G19" s="500"/>
      <c r="H19" s="503">
        <v>16</v>
      </c>
      <c r="I19" s="502">
        <f t="shared" si="3"/>
        <v>17</v>
      </c>
      <c r="J19" s="805" t="s">
        <v>284</v>
      </c>
      <c r="K19" s="865">
        <v>3</v>
      </c>
      <c r="L19" s="866">
        <v>2</v>
      </c>
      <c r="M19" s="1057">
        <v>2</v>
      </c>
      <c r="N19" s="867">
        <v>2</v>
      </c>
      <c r="O19" s="868">
        <v>2</v>
      </c>
      <c r="P19" s="867"/>
      <c r="Q19" s="558"/>
      <c r="R19" s="559"/>
      <c r="S19" s="560"/>
      <c r="T19" s="557">
        <f t="shared" si="2"/>
        <v>11</v>
      </c>
      <c r="U19" s="26"/>
      <c r="V19" s="33">
        <v>15</v>
      </c>
    </row>
    <row r="20" spans="1:22" ht="18">
      <c r="A20" s="30">
        <v>17</v>
      </c>
      <c r="B20" s="74" t="s">
        <v>285</v>
      </c>
      <c r="C20" s="102" t="s">
        <v>254</v>
      </c>
      <c r="D20" s="31">
        <f t="shared" si="0"/>
        <v>23</v>
      </c>
      <c r="E20" s="205">
        <v>16</v>
      </c>
      <c r="F20" s="552"/>
      <c r="G20" s="500"/>
      <c r="H20" s="503">
        <v>16</v>
      </c>
      <c r="I20" s="502">
        <f t="shared" si="3"/>
        <v>17.399999999999999</v>
      </c>
      <c r="J20" s="805" t="s">
        <v>285</v>
      </c>
      <c r="K20" s="897">
        <v>3</v>
      </c>
      <c r="L20" s="866">
        <v>2</v>
      </c>
      <c r="M20" s="867">
        <v>2</v>
      </c>
      <c r="N20" s="867">
        <v>2</v>
      </c>
      <c r="O20" s="868">
        <v>2</v>
      </c>
      <c r="P20" s="867">
        <v>2</v>
      </c>
      <c r="Q20" s="558"/>
      <c r="R20" s="559"/>
      <c r="S20" s="560"/>
      <c r="T20" s="557">
        <f t="shared" si="2"/>
        <v>13</v>
      </c>
      <c r="U20" s="26"/>
      <c r="V20" s="33">
        <v>16</v>
      </c>
    </row>
    <row r="21" spans="1:22" ht="18">
      <c r="A21" s="30">
        <v>18</v>
      </c>
      <c r="B21" s="74" t="s">
        <v>286</v>
      </c>
      <c r="C21" s="102" t="s">
        <v>256</v>
      </c>
      <c r="D21" s="31">
        <f t="shared" si="0"/>
        <v>16</v>
      </c>
      <c r="E21" s="205">
        <v>17</v>
      </c>
      <c r="F21" s="552"/>
      <c r="G21" s="500"/>
      <c r="H21" s="503">
        <v>17</v>
      </c>
      <c r="I21" s="502">
        <f t="shared" si="3"/>
        <v>16.8</v>
      </c>
      <c r="J21" s="805" t="s">
        <v>286</v>
      </c>
      <c r="K21" s="865"/>
      <c r="L21" s="866">
        <v>2</v>
      </c>
      <c r="M21" s="867"/>
      <c r="N21" s="867">
        <v>2</v>
      </c>
      <c r="O21" s="868"/>
      <c r="P21" s="867">
        <v>2</v>
      </c>
      <c r="Q21" s="558"/>
      <c r="R21" s="559"/>
      <c r="S21" s="560"/>
      <c r="T21" s="557">
        <f t="shared" si="2"/>
        <v>6</v>
      </c>
      <c r="U21" s="26"/>
      <c r="V21" s="33">
        <v>17</v>
      </c>
    </row>
    <row r="22" spans="1:22" ht="18">
      <c r="A22" s="30">
        <v>19</v>
      </c>
      <c r="B22" s="74" t="s">
        <v>287</v>
      </c>
      <c r="C22" s="102" t="s">
        <v>73</v>
      </c>
      <c r="D22" s="31">
        <f t="shared" si="0"/>
        <v>10</v>
      </c>
      <c r="E22" s="205">
        <v>10</v>
      </c>
      <c r="F22" s="552"/>
      <c r="G22" s="500"/>
      <c r="H22" s="503">
        <v>10</v>
      </c>
      <c r="I22" s="502">
        <f t="shared" si="3"/>
        <v>10</v>
      </c>
      <c r="J22" s="805" t="s">
        <v>287</v>
      </c>
      <c r="K22" s="865"/>
      <c r="L22" s="866"/>
      <c r="M22" s="867"/>
      <c r="N22" s="867"/>
      <c r="O22" s="868"/>
      <c r="P22" s="867"/>
      <c r="Q22" s="558"/>
      <c r="R22" s="559"/>
      <c r="S22" s="560"/>
      <c r="T22" s="557">
        <f t="shared" si="2"/>
        <v>0</v>
      </c>
      <c r="U22" s="26"/>
      <c r="V22" s="33">
        <v>18</v>
      </c>
    </row>
    <row r="23" spans="1:22" ht="18">
      <c r="A23" s="30">
        <v>20</v>
      </c>
      <c r="B23" s="74" t="s">
        <v>288</v>
      </c>
      <c r="C23" s="102" t="s">
        <v>257</v>
      </c>
      <c r="D23" s="31">
        <f t="shared" si="0"/>
        <v>21</v>
      </c>
      <c r="E23" s="205">
        <v>18</v>
      </c>
      <c r="F23" s="552"/>
      <c r="G23" s="500"/>
      <c r="H23" s="503">
        <v>18</v>
      </c>
      <c r="I23" s="502">
        <f t="shared" si="3"/>
        <v>18.600000000000001</v>
      </c>
      <c r="J23" s="805" t="s">
        <v>300</v>
      </c>
      <c r="K23" s="865">
        <v>3</v>
      </c>
      <c r="L23" s="898">
        <v>2</v>
      </c>
      <c r="M23" s="867">
        <v>2</v>
      </c>
      <c r="N23" s="867">
        <v>2</v>
      </c>
      <c r="O23" s="868"/>
      <c r="P23" s="867">
        <v>2</v>
      </c>
      <c r="Q23" s="558"/>
      <c r="R23" s="559"/>
      <c r="S23" s="560"/>
      <c r="T23" s="557">
        <f t="shared" si="2"/>
        <v>11</v>
      </c>
      <c r="U23" s="26"/>
      <c r="V23" s="33">
        <v>19</v>
      </c>
    </row>
    <row r="24" spans="1:22" ht="18">
      <c r="A24" s="30">
        <v>21</v>
      </c>
      <c r="B24" s="74" t="s">
        <v>289</v>
      </c>
      <c r="C24" s="102" t="s">
        <v>258</v>
      </c>
      <c r="D24" s="31">
        <f t="shared" si="0"/>
        <v>16</v>
      </c>
      <c r="E24" s="1050">
        <f t="shared" si="1"/>
        <v>0</v>
      </c>
      <c r="F24" s="552"/>
      <c r="G24" s="500"/>
      <c r="H24" s="1053"/>
      <c r="I24" s="502">
        <f t="shared" si="3"/>
        <v>3.2</v>
      </c>
      <c r="J24" s="805" t="s">
        <v>289</v>
      </c>
      <c r="K24" s="865"/>
      <c r="L24" s="866">
        <v>2</v>
      </c>
      <c r="M24" s="867">
        <v>2</v>
      </c>
      <c r="N24" s="867">
        <v>2</v>
      </c>
      <c r="O24" s="1222"/>
      <c r="P24" s="867"/>
      <c r="Q24" s="558"/>
      <c r="R24" s="559"/>
      <c r="S24" s="560"/>
      <c r="T24" s="557">
        <f t="shared" si="2"/>
        <v>6</v>
      </c>
      <c r="U24" s="26"/>
      <c r="V24" s="33">
        <v>20</v>
      </c>
    </row>
    <row r="25" spans="1:22" ht="18">
      <c r="A25" s="30">
        <v>22</v>
      </c>
      <c r="B25" s="74" t="s">
        <v>290</v>
      </c>
      <c r="C25" s="102" t="s">
        <v>259</v>
      </c>
      <c r="D25" s="31">
        <f t="shared" si="0"/>
        <v>20</v>
      </c>
      <c r="E25" s="205">
        <v>20</v>
      </c>
      <c r="F25" s="552"/>
      <c r="G25" s="500"/>
      <c r="H25" s="503">
        <v>20</v>
      </c>
      <c r="I25" s="502">
        <f t="shared" si="3"/>
        <v>20</v>
      </c>
      <c r="J25" s="805" t="s">
        <v>290</v>
      </c>
      <c r="K25" s="895">
        <v>3</v>
      </c>
      <c r="L25" s="899">
        <v>2</v>
      </c>
      <c r="M25" s="1058">
        <v>1</v>
      </c>
      <c r="N25" s="1058">
        <v>2</v>
      </c>
      <c r="O25" s="1222">
        <v>2</v>
      </c>
      <c r="P25" s="1058"/>
      <c r="Q25" s="558"/>
      <c r="R25" s="563"/>
      <c r="S25" s="560"/>
      <c r="T25" s="557">
        <f t="shared" si="2"/>
        <v>10</v>
      </c>
      <c r="U25" s="26"/>
      <c r="V25" s="33">
        <v>21</v>
      </c>
    </row>
    <row r="26" spans="1:22" ht="18">
      <c r="A26" s="30">
        <v>23</v>
      </c>
      <c r="B26" s="74" t="s">
        <v>291</v>
      </c>
      <c r="C26" s="102" t="s">
        <v>260</v>
      </c>
      <c r="D26" s="31">
        <f t="shared" si="0"/>
        <v>12</v>
      </c>
      <c r="E26" s="205">
        <v>13</v>
      </c>
      <c r="F26" s="552"/>
      <c r="G26" s="500"/>
      <c r="H26" s="503">
        <v>13</v>
      </c>
      <c r="I26" s="502">
        <f t="shared" si="3"/>
        <v>12.8</v>
      </c>
      <c r="J26" s="805" t="s">
        <v>291</v>
      </c>
      <c r="K26" s="865"/>
      <c r="L26" s="899"/>
      <c r="M26" s="1058"/>
      <c r="N26" s="1058"/>
      <c r="O26" s="868">
        <v>2</v>
      </c>
      <c r="P26" s="1058"/>
      <c r="Q26" s="558"/>
      <c r="R26" s="563"/>
      <c r="S26" s="560"/>
      <c r="T26" s="557">
        <f t="shared" si="2"/>
        <v>2</v>
      </c>
      <c r="U26" s="26"/>
      <c r="V26" s="33">
        <v>22</v>
      </c>
    </row>
    <row r="27" spans="1:22" ht="18">
      <c r="A27" s="30">
        <v>24</v>
      </c>
      <c r="B27" s="74" t="s">
        <v>292</v>
      </c>
      <c r="C27" s="102" t="s">
        <v>261</v>
      </c>
      <c r="D27" s="31">
        <f t="shared" si="0"/>
        <v>19</v>
      </c>
      <c r="E27" s="205">
        <v>17</v>
      </c>
      <c r="F27" s="552"/>
      <c r="G27" s="500"/>
      <c r="H27" s="503">
        <v>13</v>
      </c>
      <c r="I27" s="502">
        <f t="shared" si="3"/>
        <v>15</v>
      </c>
      <c r="J27" s="805" t="s">
        <v>292</v>
      </c>
      <c r="K27" s="865">
        <v>3</v>
      </c>
      <c r="L27" s="899">
        <v>2</v>
      </c>
      <c r="M27" s="1059"/>
      <c r="N27" s="1058">
        <v>2</v>
      </c>
      <c r="O27" s="868"/>
      <c r="P27" s="1058">
        <v>2</v>
      </c>
      <c r="Q27" s="558"/>
      <c r="R27" s="563"/>
      <c r="S27" s="560"/>
      <c r="T27" s="557">
        <f t="shared" si="2"/>
        <v>9</v>
      </c>
      <c r="U27" s="26"/>
      <c r="V27" s="33">
        <v>23</v>
      </c>
    </row>
    <row r="28" spans="1:22" ht="18">
      <c r="A28" s="30">
        <v>25</v>
      </c>
      <c r="B28" s="74" t="s">
        <v>293</v>
      </c>
      <c r="C28" s="102" t="s">
        <v>262</v>
      </c>
      <c r="D28" s="31">
        <f t="shared" si="0"/>
        <v>14</v>
      </c>
      <c r="E28" s="205">
        <v>13</v>
      </c>
      <c r="F28" s="552"/>
      <c r="G28" s="500"/>
      <c r="H28" s="504">
        <v>17</v>
      </c>
      <c r="I28" s="502">
        <f t="shared" si="3"/>
        <v>15.6</v>
      </c>
      <c r="J28" s="805" t="s">
        <v>293</v>
      </c>
      <c r="K28" s="865"/>
      <c r="L28" s="899">
        <v>2</v>
      </c>
      <c r="M28" s="1058"/>
      <c r="N28" s="1058"/>
      <c r="O28" s="868">
        <v>2</v>
      </c>
      <c r="P28" s="1058"/>
      <c r="Q28" s="558"/>
      <c r="R28" s="563"/>
      <c r="S28" s="560"/>
      <c r="T28" s="557">
        <f t="shared" si="2"/>
        <v>4</v>
      </c>
      <c r="U28" s="26"/>
      <c r="V28" s="33">
        <v>24</v>
      </c>
    </row>
    <row r="29" spans="1:22" ht="18">
      <c r="A29" s="30">
        <v>26</v>
      </c>
      <c r="B29" s="74" t="s">
        <v>294</v>
      </c>
      <c r="C29" s="102" t="s">
        <v>263</v>
      </c>
      <c r="D29" s="31">
        <f t="shared" si="0"/>
        <v>15</v>
      </c>
      <c r="E29" s="205">
        <v>17</v>
      </c>
      <c r="F29" s="552"/>
      <c r="G29" s="500"/>
      <c r="H29" s="503">
        <v>17</v>
      </c>
      <c r="I29" s="502">
        <f t="shared" si="3"/>
        <v>16.600000000000001</v>
      </c>
      <c r="J29" s="805" t="s">
        <v>294</v>
      </c>
      <c r="K29" s="865">
        <v>3</v>
      </c>
      <c r="L29" s="899"/>
      <c r="M29" s="1058"/>
      <c r="N29" s="1058"/>
      <c r="O29" s="1222">
        <v>2</v>
      </c>
      <c r="P29" s="1058"/>
      <c r="Q29" s="558"/>
      <c r="R29" s="563"/>
      <c r="S29" s="560"/>
      <c r="T29" s="557">
        <f t="shared" si="2"/>
        <v>5</v>
      </c>
      <c r="U29" s="26"/>
      <c r="V29" s="33">
        <v>25</v>
      </c>
    </row>
    <row r="30" spans="1:22" ht="18">
      <c r="A30" s="30">
        <v>27</v>
      </c>
      <c r="B30" s="74" t="s">
        <v>295</v>
      </c>
      <c r="C30" s="102" t="s">
        <v>266</v>
      </c>
      <c r="D30" s="31">
        <f t="shared" si="0"/>
        <v>19</v>
      </c>
      <c r="E30" s="205">
        <v>17</v>
      </c>
      <c r="F30" s="552"/>
      <c r="G30" s="500"/>
      <c r="H30" s="503">
        <v>17</v>
      </c>
      <c r="I30" s="502">
        <f t="shared" si="3"/>
        <v>17.399999999999999</v>
      </c>
      <c r="J30" s="805" t="s">
        <v>295</v>
      </c>
      <c r="K30" s="865">
        <v>3</v>
      </c>
      <c r="L30" s="900">
        <v>2</v>
      </c>
      <c r="M30" s="900">
        <v>2</v>
      </c>
      <c r="N30" s="1058"/>
      <c r="O30" s="868">
        <v>2</v>
      </c>
      <c r="P30" s="1058"/>
      <c r="Q30" s="558"/>
      <c r="R30" s="563"/>
      <c r="S30" s="560"/>
      <c r="T30" s="557">
        <f t="shared" si="2"/>
        <v>9</v>
      </c>
      <c r="U30" s="26"/>
      <c r="V30" s="33">
        <v>26</v>
      </c>
    </row>
    <row r="31" spans="1:22" ht="18">
      <c r="A31" s="30">
        <v>28</v>
      </c>
      <c r="B31" s="74" t="s">
        <v>296</v>
      </c>
      <c r="C31" s="102" t="s">
        <v>267</v>
      </c>
      <c r="D31" s="31">
        <f t="shared" si="0"/>
        <v>15</v>
      </c>
      <c r="E31" s="205">
        <v>10</v>
      </c>
      <c r="F31" s="552"/>
      <c r="G31" s="500"/>
      <c r="H31" s="503">
        <v>10</v>
      </c>
      <c r="I31" s="502">
        <f t="shared" si="3"/>
        <v>11</v>
      </c>
      <c r="J31" s="805" t="s">
        <v>296</v>
      </c>
      <c r="K31" s="865">
        <v>3</v>
      </c>
      <c r="L31" s="899"/>
      <c r="M31" s="1058"/>
      <c r="N31" s="1058"/>
      <c r="O31" s="868">
        <v>2</v>
      </c>
      <c r="P31" s="1058"/>
      <c r="Q31" s="558"/>
      <c r="R31" s="563"/>
      <c r="S31" s="560"/>
      <c r="T31" s="557">
        <f t="shared" si="2"/>
        <v>5</v>
      </c>
      <c r="U31" s="26"/>
      <c r="V31" s="33">
        <v>27</v>
      </c>
    </row>
    <row r="32" spans="1:22" ht="18">
      <c r="A32" s="30">
        <v>29</v>
      </c>
      <c r="B32" s="74" t="s">
        <v>297</v>
      </c>
      <c r="C32" s="102" t="s">
        <v>268</v>
      </c>
      <c r="D32" s="31">
        <f t="shared" si="0"/>
        <v>21</v>
      </c>
      <c r="E32" s="205">
        <v>12</v>
      </c>
      <c r="F32" s="552"/>
      <c r="G32" s="500"/>
      <c r="H32" s="503">
        <v>12</v>
      </c>
      <c r="I32" s="502">
        <f t="shared" si="3"/>
        <v>13.8</v>
      </c>
      <c r="J32" s="805" t="s">
        <v>406</v>
      </c>
      <c r="K32" s="865">
        <v>3</v>
      </c>
      <c r="L32" s="899">
        <v>2</v>
      </c>
      <c r="M32" s="1058"/>
      <c r="N32" s="1058">
        <v>2</v>
      </c>
      <c r="O32" s="868">
        <v>2</v>
      </c>
      <c r="P32" s="1058">
        <v>2</v>
      </c>
      <c r="Q32" s="558"/>
      <c r="R32" s="563"/>
      <c r="S32" s="560"/>
      <c r="T32" s="557">
        <f>+(K32+L32+M32+N32+O32+P32+Q32+R32+S32)</f>
        <v>11</v>
      </c>
      <c r="U32" s="26"/>
      <c r="V32" s="33">
        <v>28</v>
      </c>
    </row>
    <row r="33" spans="1:31" ht="18">
      <c r="A33" s="30">
        <v>30</v>
      </c>
      <c r="B33" s="74" t="s">
        <v>297</v>
      </c>
      <c r="C33" s="102" t="s">
        <v>269</v>
      </c>
      <c r="D33" s="31">
        <f t="shared" si="0"/>
        <v>23</v>
      </c>
      <c r="E33" s="205">
        <v>13</v>
      </c>
      <c r="F33" s="551"/>
      <c r="G33" s="500"/>
      <c r="H33" s="503">
        <v>13</v>
      </c>
      <c r="I33" s="502">
        <f t="shared" si="3"/>
        <v>15</v>
      </c>
      <c r="J33" s="805" t="s">
        <v>407</v>
      </c>
      <c r="K33" s="865">
        <v>3</v>
      </c>
      <c r="L33" s="899">
        <v>2</v>
      </c>
      <c r="M33" s="1058">
        <v>2</v>
      </c>
      <c r="N33" s="1058">
        <v>2</v>
      </c>
      <c r="O33" s="868">
        <v>2</v>
      </c>
      <c r="P33" s="1058">
        <v>2</v>
      </c>
      <c r="Q33" s="558"/>
      <c r="R33" s="563"/>
      <c r="S33" s="560"/>
      <c r="T33" s="557">
        <f>+(K33+L33+M33+N33+O33+P33+Q33+R33+S33)</f>
        <v>13</v>
      </c>
      <c r="U33" s="26"/>
      <c r="V33" s="33">
        <v>29</v>
      </c>
    </row>
    <row r="34" spans="1:31" ht="18.75" thickBot="1">
      <c r="A34" s="210">
        <v>31</v>
      </c>
      <c r="B34" s="81" t="s">
        <v>298</v>
      </c>
      <c r="C34" s="104" t="s">
        <v>270</v>
      </c>
      <c r="D34" s="31">
        <v>23</v>
      </c>
      <c r="E34" s="211">
        <v>12</v>
      </c>
      <c r="F34" s="553"/>
      <c r="G34" s="501"/>
      <c r="H34" s="505">
        <v>12</v>
      </c>
      <c r="I34" s="502">
        <f t="shared" si="3"/>
        <v>14.2</v>
      </c>
      <c r="J34" s="804" t="s">
        <v>298</v>
      </c>
      <c r="K34" s="901">
        <v>3</v>
      </c>
      <c r="L34" s="902">
        <v>2</v>
      </c>
      <c r="M34" s="1060">
        <v>2</v>
      </c>
      <c r="N34" s="1155">
        <v>2</v>
      </c>
      <c r="O34" s="1223">
        <v>2</v>
      </c>
      <c r="P34" s="1406">
        <v>2</v>
      </c>
      <c r="Q34" s="554"/>
      <c r="R34" s="564"/>
      <c r="S34" s="556"/>
      <c r="T34" s="565">
        <f t="shared" si="2"/>
        <v>13</v>
      </c>
      <c r="U34" s="28"/>
      <c r="V34" s="33">
        <v>30</v>
      </c>
    </row>
    <row r="35" spans="1:31" ht="13.5" thickBot="1">
      <c r="A35" s="212"/>
      <c r="B35" s="213" t="s">
        <v>21</v>
      </c>
      <c r="C35" s="214"/>
      <c r="D35" s="215">
        <f t="shared" si="0"/>
        <v>16.774193548387096</v>
      </c>
      <c r="E35" s="216">
        <f>AVERAGE(E4:E34)</f>
        <v>11.870967741935484</v>
      </c>
      <c r="F35" s="217" t="e">
        <f>AVERAGE(F4:F34)</f>
        <v>#DIV/0!</v>
      </c>
      <c r="G35" s="218" t="e">
        <f>AVERAGE(G4:G34)</f>
        <v>#DIV/0!</v>
      </c>
      <c r="H35" s="220">
        <f>AVERAGE(H4:H34)</f>
        <v>13.142857142857142</v>
      </c>
      <c r="I35" s="219">
        <f>AVERAGE(I4:I34)</f>
        <v>12.78709677419355</v>
      </c>
      <c r="J35" s="510"/>
      <c r="K35" s="1379"/>
      <c r="L35" s="1380"/>
      <c r="M35" s="1380"/>
      <c r="N35" s="1380"/>
      <c r="O35" s="1380"/>
      <c r="P35" s="1380"/>
      <c r="Q35" s="1380"/>
      <c r="R35" s="1380"/>
      <c r="S35" s="1381"/>
      <c r="T35" s="148">
        <f>AVERAGE(T4:T34)</f>
        <v>6.774193548387097</v>
      </c>
      <c r="U35" s="149"/>
    </row>
    <row r="39" spans="1:31">
      <c r="G39" s="34"/>
      <c r="H39" s="34"/>
      <c r="I39" s="34"/>
      <c r="J39" s="511"/>
      <c r="K39" s="34"/>
      <c r="L39" s="34"/>
      <c r="M39" s="34"/>
      <c r="N39" s="34"/>
      <c r="O39" s="34"/>
      <c r="P39" s="34"/>
      <c r="Q39" s="34"/>
      <c r="R39" s="34"/>
      <c r="S39" s="34"/>
      <c r="T39" s="34"/>
      <c r="U39" s="34"/>
      <c r="V39" s="34"/>
      <c r="W39" s="34"/>
      <c r="X39" s="34"/>
      <c r="Y39" s="34"/>
      <c r="Z39" s="34"/>
      <c r="AA39" s="34"/>
      <c r="AB39" s="34"/>
      <c r="AC39" s="34"/>
      <c r="AD39" s="34"/>
    </row>
    <row r="40" spans="1:31">
      <c r="G40" s="34"/>
      <c r="H40" s="34"/>
      <c r="I40" s="34"/>
      <c r="J40" s="511"/>
      <c r="K40" s="34"/>
      <c r="L40" s="34"/>
      <c r="M40" s="34"/>
      <c r="N40" s="34"/>
      <c r="O40" s="34"/>
      <c r="P40" s="34"/>
      <c r="Q40" s="34"/>
      <c r="R40" s="34"/>
      <c r="S40" s="34"/>
      <c r="T40" s="34"/>
      <c r="U40" s="34"/>
      <c r="V40" s="34"/>
      <c r="W40" s="34"/>
      <c r="X40" s="34"/>
      <c r="Y40" s="34"/>
      <c r="Z40" s="34"/>
      <c r="AA40" s="34"/>
      <c r="AB40" s="34"/>
      <c r="AC40" s="34"/>
      <c r="AD40" s="34"/>
      <c r="AE40" s="34"/>
    </row>
    <row r="41" spans="1:31">
      <c r="G41" s="34"/>
      <c r="H41" s="34"/>
      <c r="I41" s="34"/>
      <c r="J41" s="511"/>
      <c r="K41" s="34"/>
      <c r="L41" s="34"/>
      <c r="M41" s="34"/>
      <c r="N41" s="34"/>
      <c r="O41" s="34"/>
      <c r="P41" s="34"/>
      <c r="Q41" s="34"/>
      <c r="R41" s="34"/>
      <c r="S41" s="34"/>
      <c r="T41" s="34"/>
      <c r="U41" s="34"/>
      <c r="V41" s="34"/>
      <c r="W41" s="34"/>
      <c r="X41" s="34"/>
      <c r="Y41" s="34"/>
      <c r="Z41" s="34"/>
      <c r="AA41" s="34"/>
      <c r="AB41" s="34"/>
      <c r="AC41" s="34"/>
      <c r="AD41" s="34"/>
      <c r="AE41" s="34"/>
    </row>
    <row r="42" spans="1:31">
      <c r="G42" s="34"/>
      <c r="H42" s="34"/>
      <c r="I42" s="34"/>
      <c r="J42" s="511"/>
      <c r="K42" s="34"/>
      <c r="L42" s="34"/>
      <c r="M42" s="34"/>
      <c r="N42" s="34"/>
      <c r="O42" s="34"/>
      <c r="P42" s="34"/>
      <c r="Q42" s="34"/>
      <c r="R42" s="34"/>
      <c r="S42" s="34"/>
      <c r="T42" s="34"/>
      <c r="U42" s="34"/>
      <c r="V42" s="34"/>
      <c r="W42" s="34"/>
      <c r="X42" s="34"/>
      <c r="Y42" s="34"/>
      <c r="Z42" s="34"/>
      <c r="AA42" s="34"/>
      <c r="AB42" s="34"/>
      <c r="AC42" s="34"/>
      <c r="AD42" s="34"/>
      <c r="AE42" s="34"/>
    </row>
    <row r="43" spans="1:31">
      <c r="G43" s="34"/>
      <c r="H43" s="34"/>
      <c r="I43" s="34"/>
      <c r="J43" s="511"/>
      <c r="K43" s="34"/>
      <c r="L43" s="34"/>
      <c r="M43" s="34"/>
      <c r="N43" s="34"/>
      <c r="O43" s="34"/>
      <c r="P43" s="34"/>
      <c r="Q43" s="34"/>
      <c r="R43" s="34"/>
      <c r="S43" s="34"/>
      <c r="T43" s="34"/>
      <c r="U43" s="34"/>
      <c r="V43" s="34"/>
      <c r="W43" s="34"/>
      <c r="X43" s="34"/>
      <c r="Y43" s="34"/>
      <c r="Z43" s="34"/>
      <c r="AA43" s="34"/>
      <c r="AB43" s="34"/>
      <c r="AC43" s="34"/>
      <c r="AD43" s="34"/>
      <c r="AE43" s="34"/>
    </row>
    <row r="44" spans="1:31">
      <c r="G44" s="34"/>
      <c r="H44" s="34"/>
      <c r="I44" s="34"/>
      <c r="J44" s="511"/>
      <c r="K44" s="34"/>
      <c r="L44" s="34"/>
      <c r="M44" s="34"/>
      <c r="N44" s="34"/>
      <c r="O44" s="34"/>
      <c r="P44" s="34"/>
      <c r="Q44" s="34"/>
      <c r="R44" s="34"/>
      <c r="S44" s="34"/>
      <c r="T44" s="34"/>
      <c r="U44" s="34"/>
      <c r="V44" s="34"/>
      <c r="W44" s="34"/>
      <c r="X44" s="34"/>
      <c r="Y44" s="34"/>
      <c r="Z44" s="34"/>
      <c r="AA44" s="34"/>
      <c r="AB44" s="34"/>
      <c r="AC44" s="34"/>
      <c r="AD44" s="34"/>
      <c r="AE44" s="34"/>
    </row>
    <row r="45" spans="1:31">
      <c r="G45" s="34"/>
      <c r="H45" s="34"/>
      <c r="I45" s="34"/>
      <c r="J45" s="511"/>
      <c r="K45" s="34"/>
      <c r="L45" s="34"/>
      <c r="M45" s="34"/>
      <c r="N45" s="34"/>
      <c r="O45" s="34"/>
      <c r="P45" s="34"/>
      <c r="Q45" s="34"/>
      <c r="R45" s="34"/>
      <c r="S45" s="34"/>
      <c r="T45" s="34"/>
      <c r="U45" s="34"/>
      <c r="V45" s="34"/>
      <c r="W45" s="34"/>
      <c r="X45" s="34"/>
      <c r="Y45" s="34"/>
      <c r="Z45" s="34"/>
      <c r="AA45" s="34"/>
      <c r="AB45" s="34"/>
      <c r="AC45" s="34"/>
      <c r="AD45" s="34"/>
      <c r="AE45" s="34"/>
    </row>
    <row r="46" spans="1:31">
      <c r="G46" s="34"/>
      <c r="H46" s="34"/>
      <c r="I46" s="34"/>
      <c r="J46" s="511"/>
      <c r="K46" s="34"/>
      <c r="L46" s="34"/>
      <c r="M46" s="34"/>
      <c r="N46" s="34"/>
      <c r="O46" s="34"/>
      <c r="P46" s="34"/>
      <c r="Q46" s="34"/>
      <c r="R46" s="34"/>
      <c r="S46" s="34"/>
      <c r="T46" s="34"/>
      <c r="U46" s="34"/>
      <c r="V46" s="34"/>
      <c r="W46" s="34"/>
      <c r="X46" s="34"/>
      <c r="Y46" s="34"/>
      <c r="Z46" s="34"/>
      <c r="AA46" s="34"/>
      <c r="AB46" s="34"/>
      <c r="AC46" s="34"/>
      <c r="AD46" s="34"/>
      <c r="AE46" s="34"/>
    </row>
    <row r="47" spans="1:31">
      <c r="G47" s="34"/>
      <c r="H47" s="34"/>
      <c r="I47" s="34"/>
      <c r="J47" s="511"/>
      <c r="K47" s="34"/>
      <c r="L47" s="34"/>
      <c r="M47" s="34"/>
      <c r="N47" s="34"/>
      <c r="O47" s="34"/>
      <c r="P47" s="34"/>
      <c r="Q47" s="34"/>
      <c r="R47" s="34"/>
      <c r="S47" s="34"/>
      <c r="T47" s="34"/>
      <c r="U47" s="34"/>
      <c r="V47" s="34"/>
      <c r="W47" s="34"/>
      <c r="X47" s="34"/>
      <c r="Y47" s="34"/>
      <c r="Z47" s="34"/>
      <c r="AA47" s="34"/>
      <c r="AB47" s="34"/>
      <c r="AC47" s="34"/>
      <c r="AD47" s="34"/>
      <c r="AE47" s="34"/>
    </row>
    <row r="48" spans="1:31">
      <c r="G48" s="34"/>
      <c r="H48" s="34"/>
      <c r="I48" s="34"/>
      <c r="J48" s="511"/>
      <c r="K48" s="34"/>
      <c r="L48" s="34"/>
      <c r="M48" s="34"/>
      <c r="N48" s="34"/>
      <c r="O48" s="34"/>
      <c r="P48" s="34"/>
      <c r="Q48" s="34"/>
      <c r="R48" s="34"/>
      <c r="S48" s="34"/>
      <c r="T48" s="34"/>
      <c r="U48" s="34"/>
      <c r="V48" s="34"/>
      <c r="W48" s="34"/>
      <c r="X48" s="34"/>
      <c r="Y48" s="34"/>
      <c r="Z48" s="34"/>
      <c r="AA48" s="34"/>
      <c r="AB48" s="34"/>
      <c r="AC48" s="34"/>
      <c r="AD48" s="34"/>
      <c r="AE48" s="34"/>
    </row>
    <row r="49" spans="4:31">
      <c r="G49" s="34"/>
      <c r="H49" s="34"/>
      <c r="I49" s="34"/>
      <c r="J49" s="511"/>
      <c r="K49" s="34"/>
      <c r="L49" s="34"/>
      <c r="M49" s="34"/>
      <c r="N49" s="34"/>
      <c r="O49" s="34"/>
      <c r="P49" s="34"/>
      <c r="Q49" s="34"/>
      <c r="R49" s="34"/>
      <c r="S49" s="34"/>
      <c r="T49" s="34"/>
      <c r="U49" s="34"/>
      <c r="V49" s="34"/>
      <c r="W49" s="34"/>
      <c r="X49" s="34"/>
      <c r="Y49" s="34"/>
      <c r="Z49" s="34"/>
      <c r="AA49" s="34"/>
      <c r="AB49" s="34"/>
      <c r="AC49" s="34"/>
      <c r="AD49" s="34"/>
      <c r="AE49" s="34"/>
    </row>
    <row r="50" spans="4:31">
      <c r="G50" s="34"/>
      <c r="H50" s="34"/>
      <c r="I50" s="34"/>
      <c r="J50" s="511"/>
      <c r="K50" s="34"/>
      <c r="L50" s="34"/>
      <c r="M50" s="34"/>
      <c r="N50" s="34"/>
      <c r="O50" s="34"/>
      <c r="P50" s="34"/>
      <c r="Q50" s="34"/>
      <c r="R50" s="34"/>
      <c r="S50" s="34"/>
      <c r="T50" s="34"/>
      <c r="U50" s="34"/>
      <c r="V50" s="34"/>
      <c r="W50" s="34"/>
      <c r="X50" s="34"/>
      <c r="Y50" s="34"/>
      <c r="Z50" s="34"/>
      <c r="AA50" s="34"/>
      <c r="AB50" s="34"/>
      <c r="AC50" s="34"/>
      <c r="AD50" s="34"/>
      <c r="AE50" s="34"/>
    </row>
    <row r="51" spans="4:31">
      <c r="G51" s="34"/>
      <c r="H51" s="34"/>
      <c r="I51" s="34"/>
      <c r="J51" s="511"/>
      <c r="K51" s="34"/>
      <c r="L51" s="34"/>
      <c r="M51" s="34"/>
      <c r="N51" s="34"/>
      <c r="O51" s="34"/>
      <c r="P51" s="34"/>
      <c r="Q51" s="34"/>
      <c r="R51" s="34"/>
      <c r="S51" s="34"/>
      <c r="T51" s="34"/>
      <c r="U51" s="34"/>
      <c r="V51" s="34"/>
      <c r="W51" s="34"/>
      <c r="X51" s="34"/>
      <c r="Y51" s="34"/>
      <c r="Z51" s="34"/>
      <c r="AA51" s="34"/>
      <c r="AB51" s="34"/>
      <c r="AC51" s="34"/>
      <c r="AD51" s="34"/>
      <c r="AE51" s="34"/>
    </row>
    <row r="52" spans="4:31">
      <c r="G52" s="34"/>
      <c r="H52" s="34"/>
      <c r="I52" s="34"/>
      <c r="J52" s="511"/>
      <c r="K52" s="34"/>
      <c r="L52" s="34"/>
      <c r="M52" s="34"/>
      <c r="N52" s="34"/>
      <c r="O52" s="34"/>
      <c r="P52" s="34"/>
      <c r="Q52" s="34"/>
      <c r="R52" s="34"/>
      <c r="S52" s="34"/>
      <c r="T52" s="34"/>
      <c r="U52" s="34"/>
      <c r="V52" s="34"/>
      <c r="W52" s="34"/>
      <c r="X52" s="34"/>
      <c r="Y52" s="34"/>
      <c r="Z52" s="34"/>
      <c r="AA52" s="34"/>
      <c r="AB52" s="34"/>
      <c r="AC52" s="34"/>
      <c r="AD52" s="34"/>
      <c r="AE52" s="34"/>
    </row>
    <row r="53" spans="4:31">
      <c r="G53" s="34"/>
      <c r="H53" s="34"/>
      <c r="I53" s="34"/>
      <c r="J53" s="511"/>
      <c r="K53" s="34"/>
      <c r="L53" s="34"/>
      <c r="M53" s="34"/>
      <c r="N53" s="34"/>
      <c r="O53" s="34"/>
      <c r="P53" s="34"/>
      <c r="Q53" s="34"/>
      <c r="R53" s="34"/>
      <c r="S53" s="34"/>
      <c r="T53" s="34"/>
      <c r="U53" s="34"/>
      <c r="V53" s="34"/>
      <c r="W53" s="34"/>
      <c r="X53" s="34"/>
      <c r="Y53" s="34"/>
      <c r="Z53" s="34"/>
      <c r="AA53" s="34"/>
      <c r="AB53" s="34"/>
      <c r="AC53" s="34"/>
      <c r="AD53" s="34"/>
      <c r="AE53" s="34"/>
    </row>
    <row r="54" spans="4:31">
      <c r="G54" s="34"/>
      <c r="H54" s="34"/>
      <c r="I54" s="34"/>
      <c r="J54" s="511"/>
      <c r="K54" s="34"/>
      <c r="L54" s="34"/>
      <c r="M54" s="34"/>
      <c r="N54" s="34"/>
      <c r="O54" s="34"/>
      <c r="P54" s="34"/>
      <c r="Q54" s="34"/>
      <c r="R54" s="34"/>
      <c r="S54" s="34"/>
      <c r="T54" s="34"/>
      <c r="U54" s="34"/>
      <c r="V54" s="34"/>
      <c r="W54" s="34"/>
      <c r="X54" s="34"/>
      <c r="Y54" s="34"/>
      <c r="Z54" s="34"/>
      <c r="AA54" s="34"/>
      <c r="AB54" s="34"/>
      <c r="AC54" s="34"/>
      <c r="AD54" s="34"/>
      <c r="AE54" s="34"/>
    </row>
    <row r="55" spans="4:31">
      <c r="G55" s="34"/>
      <c r="H55" s="34"/>
      <c r="I55" s="34"/>
      <c r="J55" s="511"/>
      <c r="K55" s="34"/>
      <c r="L55" s="34"/>
      <c r="M55" s="34"/>
      <c r="N55" s="34"/>
      <c r="O55" s="34"/>
      <c r="P55" s="34"/>
      <c r="Q55" s="34"/>
      <c r="R55" s="34"/>
      <c r="S55" s="34"/>
      <c r="T55" s="34"/>
      <c r="U55" s="34"/>
      <c r="V55" s="34"/>
      <c r="W55" s="34"/>
      <c r="X55" s="34"/>
      <c r="Y55" s="34"/>
      <c r="Z55" s="34"/>
      <c r="AA55" s="34"/>
      <c r="AB55" s="34"/>
      <c r="AC55" s="34"/>
      <c r="AD55" s="34"/>
      <c r="AE55" s="34"/>
    </row>
    <row r="56" spans="4:31">
      <c r="D56" s="34"/>
      <c r="E56" s="34"/>
      <c r="F56" s="34"/>
      <c r="G56" s="34"/>
      <c r="H56" s="34"/>
      <c r="I56" s="34"/>
      <c r="J56" s="511"/>
      <c r="K56" s="34"/>
      <c r="L56" s="34"/>
      <c r="M56" s="34"/>
      <c r="N56" s="34"/>
      <c r="O56" s="34"/>
      <c r="P56" s="34"/>
      <c r="Q56" s="34"/>
      <c r="R56" s="34"/>
      <c r="S56" s="34"/>
      <c r="T56" s="34"/>
      <c r="U56" s="34"/>
      <c r="V56" s="34"/>
      <c r="W56" s="34"/>
      <c r="X56" s="34"/>
      <c r="Y56" s="34"/>
      <c r="Z56" s="34"/>
      <c r="AA56" s="34"/>
      <c r="AB56" s="34"/>
      <c r="AC56" s="34"/>
      <c r="AD56" s="34"/>
      <c r="AE56" s="34"/>
    </row>
    <row r="57" spans="4:31">
      <c r="D57" s="34"/>
      <c r="E57" s="34"/>
      <c r="F57" s="34"/>
      <c r="G57" s="34"/>
      <c r="H57" s="34"/>
      <c r="I57" s="34"/>
      <c r="J57" s="511"/>
      <c r="K57" s="34"/>
      <c r="L57" s="34"/>
      <c r="M57" s="34"/>
      <c r="N57" s="34"/>
      <c r="O57" s="34"/>
      <c r="P57" s="34"/>
      <c r="Q57" s="34"/>
      <c r="R57" s="34"/>
      <c r="S57" s="34"/>
      <c r="T57" s="34"/>
      <c r="U57" s="34"/>
      <c r="V57" s="34"/>
      <c r="W57" s="34"/>
      <c r="X57" s="34"/>
      <c r="Y57" s="34"/>
      <c r="Z57" s="34"/>
      <c r="AA57" s="34"/>
      <c r="AB57" s="34"/>
      <c r="AC57" s="34"/>
      <c r="AD57" s="34"/>
      <c r="AE57" s="34"/>
    </row>
    <row r="58" spans="4:31">
      <c r="D58" s="34"/>
      <c r="E58" s="34"/>
      <c r="F58" s="34"/>
      <c r="G58" s="34"/>
      <c r="H58" s="34"/>
      <c r="I58" s="34"/>
      <c r="J58" s="511"/>
      <c r="K58" s="34"/>
      <c r="L58" s="34"/>
      <c r="M58" s="34"/>
      <c r="N58" s="34"/>
      <c r="O58" s="34"/>
      <c r="P58" s="34"/>
      <c r="Q58" s="34"/>
      <c r="R58" s="34"/>
      <c r="S58" s="34"/>
      <c r="T58" s="34"/>
      <c r="U58" s="34"/>
      <c r="V58" s="34"/>
      <c r="W58" s="34"/>
      <c r="X58" s="34"/>
      <c r="Y58" s="34"/>
      <c r="Z58" s="34"/>
      <c r="AA58" s="34"/>
      <c r="AB58" s="34"/>
      <c r="AC58" s="34"/>
      <c r="AD58" s="34"/>
      <c r="AE58" s="34"/>
    </row>
    <row r="59" spans="4:31">
      <c r="D59" s="34"/>
      <c r="E59" s="34"/>
      <c r="F59" s="34"/>
      <c r="G59" s="34"/>
      <c r="H59" s="34"/>
      <c r="I59" s="34"/>
      <c r="J59" s="511"/>
      <c r="K59" s="34"/>
      <c r="L59" s="34"/>
      <c r="M59" s="34"/>
      <c r="N59" s="34"/>
      <c r="O59" s="34"/>
      <c r="P59" s="34"/>
      <c r="Q59" s="34"/>
      <c r="R59" s="34"/>
      <c r="S59" s="34"/>
      <c r="T59" s="34"/>
      <c r="U59" s="34"/>
      <c r="V59" s="34"/>
      <c r="W59" s="34"/>
      <c r="X59" s="34"/>
      <c r="Y59" s="34"/>
      <c r="Z59" s="34"/>
      <c r="AA59" s="34"/>
      <c r="AB59" s="34"/>
      <c r="AC59" s="34"/>
      <c r="AD59" s="34"/>
      <c r="AE59" s="34"/>
    </row>
    <row r="60" spans="4:31">
      <c r="D60" s="34"/>
      <c r="E60" s="34"/>
      <c r="F60" s="34"/>
      <c r="G60" s="34"/>
      <c r="H60" s="34"/>
      <c r="I60" s="34"/>
      <c r="J60" s="511"/>
      <c r="K60" s="34"/>
      <c r="L60" s="34"/>
      <c r="M60" s="34"/>
      <c r="N60" s="34"/>
      <c r="O60" s="34"/>
      <c r="P60" s="34"/>
      <c r="Q60" s="34"/>
      <c r="R60" s="34"/>
      <c r="S60" s="34"/>
      <c r="T60" s="34"/>
      <c r="U60" s="34"/>
      <c r="V60" s="34"/>
      <c r="W60" s="34"/>
      <c r="X60" s="34"/>
      <c r="Y60" s="34"/>
      <c r="Z60" s="34"/>
      <c r="AA60" s="34"/>
      <c r="AB60" s="34"/>
      <c r="AC60" s="34"/>
      <c r="AD60" s="34"/>
      <c r="AE60" s="34"/>
    </row>
    <row r="61" spans="4:31">
      <c r="D61" s="34"/>
      <c r="E61" s="34"/>
      <c r="F61" s="34"/>
      <c r="G61" s="34"/>
      <c r="H61" s="34"/>
      <c r="I61" s="34"/>
      <c r="J61" s="511"/>
      <c r="K61" s="34"/>
      <c r="L61" s="34"/>
      <c r="M61" s="34"/>
      <c r="N61" s="34"/>
      <c r="O61" s="34"/>
      <c r="P61" s="34"/>
      <c r="Q61" s="34"/>
      <c r="R61" s="34"/>
      <c r="S61" s="34"/>
      <c r="T61" s="34"/>
      <c r="U61" s="34"/>
      <c r="V61" s="34"/>
      <c r="W61" s="34"/>
      <c r="X61" s="34"/>
      <c r="Y61" s="34"/>
      <c r="Z61" s="34"/>
      <c r="AA61" s="34"/>
      <c r="AB61" s="34"/>
      <c r="AC61" s="34"/>
      <c r="AD61" s="34"/>
      <c r="AE61" s="34"/>
    </row>
    <row r="62" spans="4:31">
      <c r="D62" s="34"/>
      <c r="E62" s="34"/>
      <c r="F62" s="34"/>
      <c r="G62" s="34"/>
      <c r="H62" s="34"/>
      <c r="I62" s="34"/>
      <c r="J62" s="511"/>
      <c r="K62" s="34"/>
      <c r="L62" s="34"/>
      <c r="M62" s="34"/>
      <c r="N62" s="34"/>
      <c r="O62" s="34"/>
      <c r="P62" s="34"/>
      <c r="Q62" s="34"/>
      <c r="R62" s="34"/>
      <c r="S62" s="34"/>
      <c r="T62" s="34"/>
      <c r="U62" s="34"/>
      <c r="V62" s="34"/>
      <c r="W62" s="34"/>
      <c r="X62" s="34"/>
      <c r="Y62" s="34"/>
      <c r="Z62" s="34"/>
      <c r="AA62" s="34"/>
      <c r="AB62" s="34"/>
      <c r="AC62" s="34"/>
      <c r="AD62" s="34"/>
      <c r="AE62" s="34"/>
    </row>
    <row r="63" spans="4:31">
      <c r="D63" s="34"/>
      <c r="E63" s="34"/>
      <c r="F63" s="34"/>
      <c r="G63" s="34"/>
      <c r="H63" s="34"/>
      <c r="I63" s="34"/>
      <c r="J63" s="511"/>
      <c r="K63" s="34"/>
      <c r="L63" s="34"/>
      <c r="M63" s="34"/>
      <c r="N63" s="34"/>
      <c r="O63" s="34"/>
      <c r="P63" s="34"/>
      <c r="Q63" s="34"/>
      <c r="R63" s="34"/>
      <c r="S63" s="34"/>
      <c r="T63" s="34"/>
      <c r="U63" s="34"/>
      <c r="V63" s="34"/>
      <c r="W63" s="34"/>
      <c r="X63" s="34"/>
      <c r="Y63" s="34"/>
      <c r="Z63" s="34"/>
      <c r="AA63" s="34"/>
      <c r="AB63" s="34"/>
      <c r="AC63" s="34"/>
      <c r="AD63" s="34"/>
      <c r="AE63" s="34"/>
    </row>
    <row r="64" spans="4:31">
      <c r="D64" s="34"/>
      <c r="E64" s="34"/>
      <c r="F64" s="34"/>
      <c r="G64" s="34"/>
      <c r="H64" s="34"/>
      <c r="I64" s="34"/>
      <c r="J64" s="511"/>
      <c r="K64" s="34"/>
      <c r="L64" s="34"/>
      <c r="M64" s="34"/>
      <c r="N64" s="34"/>
      <c r="O64" s="34"/>
      <c r="P64" s="34"/>
      <c r="Q64" s="34"/>
      <c r="R64" s="34"/>
      <c r="S64" s="34"/>
      <c r="T64" s="34"/>
      <c r="U64" s="34"/>
      <c r="V64" s="34"/>
      <c r="W64" s="34"/>
      <c r="X64" s="34"/>
      <c r="Y64" s="34"/>
      <c r="Z64" s="34"/>
      <c r="AA64" s="34"/>
      <c r="AB64" s="34"/>
      <c r="AC64" s="34"/>
      <c r="AD64" s="34"/>
      <c r="AE64" s="34"/>
    </row>
    <row r="65" spans="4:31">
      <c r="D65" s="34"/>
      <c r="E65" s="34"/>
      <c r="F65" s="34"/>
      <c r="G65" s="34"/>
      <c r="H65" s="34"/>
      <c r="I65" s="34"/>
      <c r="J65" s="511"/>
      <c r="K65" s="34"/>
      <c r="L65" s="34"/>
      <c r="M65" s="34"/>
      <c r="N65" s="34"/>
      <c r="O65" s="34"/>
      <c r="P65" s="34"/>
      <c r="Q65" s="34"/>
      <c r="R65" s="34"/>
      <c r="S65" s="34"/>
      <c r="T65" s="34"/>
      <c r="U65" s="34"/>
      <c r="V65" s="34"/>
      <c r="W65" s="34"/>
      <c r="X65" s="34"/>
      <c r="Y65" s="34"/>
      <c r="Z65" s="34"/>
      <c r="AA65" s="34"/>
      <c r="AB65" s="34"/>
      <c r="AC65" s="34"/>
      <c r="AD65" s="34"/>
      <c r="AE65" s="34"/>
    </row>
  </sheetData>
  <sheetProtection selectLockedCells="1" selectUnlockedCells="1"/>
  <mergeCells count="3">
    <mergeCell ref="B2:H2"/>
    <mergeCell ref="K2:S2"/>
    <mergeCell ref="K35:S35"/>
  </mergeCells>
  <hyperlinks>
    <hyperlink ref="K2" r:id="rId1" xr:uid="{7BF03DF8-F43F-4F9F-9A43-2AD8053E4D56}"/>
  </hyperlinks>
  <printOptions horizontalCentered="1" verticalCentered="1"/>
  <pageMargins left="0.70866141732283472" right="0.70866141732283472" top="0.74803149606299213" bottom="0.74803149606299213" header="0.51181102362204722" footer="0.51181102362204722"/>
  <pageSetup paperSize="9" scale="91" firstPageNumber="0" orientation="landscape"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Parcoursup</vt:lpstr>
      <vt:lpstr>projection BAC</vt:lpstr>
      <vt:lpstr>TG3 synth T1 rappel </vt:lpstr>
      <vt:lpstr>GO sujets 2025 </vt:lpstr>
      <vt:lpstr>Tg3 Trim 3</vt:lpstr>
      <vt:lpstr>Tgr 2 Trim 3</vt:lpstr>
      <vt:lpstr>GO</vt:lpstr>
      <vt:lpstr>1ere  Trim 3</vt:lpstr>
      <vt:lpstr>2nde 1 T 3</vt:lpstr>
      <vt:lpstr>2nde 2 T 3</vt:lpstr>
      <vt:lpstr>2nde 3 T 3</vt:lpstr>
      <vt:lpstr>TG3 synth T2</vt:lpstr>
      <vt:lpstr>Tg3 PP T1 à T2</vt:lpstr>
      <vt:lpstr>Tg3 T1 à T2 evol</vt:lpstr>
      <vt:lpstr>rattrapage</vt:lpstr>
      <vt:lpstr>Tg2 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GARNAUD Michel</dc:creator>
  <cp:lastModifiedBy>GARNAUD Michel</cp:lastModifiedBy>
  <cp:revision>0</cp:revision>
  <cp:lastPrinted>2023-01-20T11:32:48Z</cp:lastPrinted>
  <dcterms:created xsi:type="dcterms:W3CDTF">2020-09-01T20:23:58Z</dcterms:created>
  <dcterms:modified xsi:type="dcterms:W3CDTF">2025-05-19T06:37:11Z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0x0101004111F3FA584083479972669E8798366B</vt:lpwstr>
  </property>
</Properties>
</file>